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0" yWindow="0" windowWidth="24075" windowHeight="11835"/>
  </bookViews>
  <sheets>
    <sheet name="Лист1" sheetId="1" r:id="rId1"/>
  </sheets>
  <definedNames>
    <definedName name="_xlnm._FilterDatabase" localSheetId="0" hidden="1">Лист1!$A$12:$H$723</definedName>
  </definedNames>
  <calcPr calcId="152511"/>
</workbook>
</file>

<file path=xl/calcChain.xml><?xml version="1.0" encoding="utf-8"?>
<calcChain xmlns="http://schemas.openxmlformats.org/spreadsheetml/2006/main">
  <c r="F723" i="1" l="1"/>
  <c r="G723" i="1" s="1"/>
  <c r="G722" i="1"/>
  <c r="G721" i="1"/>
  <c r="G720" i="1"/>
  <c r="F719" i="1"/>
  <c r="G717" i="1"/>
  <c r="G716" i="1"/>
  <c r="F716" i="1"/>
  <c r="F715" i="1"/>
  <c r="G715" i="1" s="1"/>
  <c r="G714" i="1"/>
  <c r="F713" i="1"/>
  <c r="G713" i="1" s="1"/>
  <c r="F712" i="1"/>
  <c r="G712" i="1" s="1"/>
  <c r="G711" i="1"/>
  <c r="F710" i="1"/>
  <c r="G707" i="1"/>
  <c r="F706" i="1"/>
  <c r="G706" i="1" s="1"/>
  <c r="G705" i="1"/>
  <c r="G704" i="1"/>
  <c r="F704" i="1"/>
  <c r="F703" i="1"/>
  <c r="F700" i="1"/>
  <c r="F699" i="1"/>
  <c r="F697" i="1"/>
  <c r="F696" i="1" s="1"/>
  <c r="F695" i="1" s="1"/>
  <c r="F694" i="1" s="1"/>
  <c r="F693" i="1" s="1"/>
  <c r="G692" i="1"/>
  <c r="F691" i="1"/>
  <c r="G689" i="1"/>
  <c r="F688" i="1"/>
  <c r="F687" i="1" s="1"/>
  <c r="G687" i="1" s="1"/>
  <c r="G686" i="1"/>
  <c r="G685" i="1"/>
  <c r="F685" i="1"/>
  <c r="F684" i="1"/>
  <c r="G682" i="1"/>
  <c r="G681" i="1"/>
  <c r="F681" i="1"/>
  <c r="F680" i="1" s="1"/>
  <c r="G680" i="1" s="1"/>
  <c r="G679" i="1"/>
  <c r="G678" i="1"/>
  <c r="F678" i="1"/>
  <c r="F677" i="1"/>
  <c r="G677" i="1" s="1"/>
  <c r="G676" i="1"/>
  <c r="F675" i="1"/>
  <c r="G675" i="1" s="1"/>
  <c r="G674" i="1"/>
  <c r="F674" i="1"/>
  <c r="F673" i="1" s="1"/>
  <c r="G673" i="1" s="1"/>
  <c r="G670" i="1"/>
  <c r="G669" i="1"/>
  <c r="F669" i="1"/>
  <c r="F668" i="1"/>
  <c r="G666" i="1"/>
  <c r="F665" i="1"/>
  <c r="G662" i="1"/>
  <c r="F661" i="1"/>
  <c r="F658" i="1"/>
  <c r="F657" i="1"/>
  <c r="G656" i="1"/>
  <c r="F655" i="1"/>
  <c r="G655" i="1" s="1"/>
  <c r="G654" i="1"/>
  <c r="G653" i="1"/>
  <c r="F653" i="1"/>
  <c r="F652" i="1"/>
  <c r="G652" i="1" s="1"/>
  <c r="G651" i="1"/>
  <c r="G650" i="1"/>
  <c r="F649" i="1"/>
  <c r="G647" i="1"/>
  <c r="F646" i="1"/>
  <c r="G644" i="1"/>
  <c r="G643" i="1"/>
  <c r="F643" i="1"/>
  <c r="F642" i="1"/>
  <c r="G642" i="1" s="1"/>
  <c r="G641" i="1"/>
  <c r="F640" i="1"/>
  <c r="G640" i="1" s="1"/>
  <c r="F639" i="1"/>
  <c r="G639" i="1" s="1"/>
  <c r="G638" i="1"/>
  <c r="F637" i="1"/>
  <c r="G635" i="1"/>
  <c r="F634" i="1"/>
  <c r="F633" i="1" s="1"/>
  <c r="G633" i="1" s="1"/>
  <c r="G632" i="1"/>
  <c r="G631" i="1"/>
  <c r="F631" i="1"/>
  <c r="F630" i="1"/>
  <c r="G627" i="1"/>
  <c r="F626" i="1"/>
  <c r="G626" i="1" s="1"/>
  <c r="F625" i="1"/>
  <c r="G623" i="1"/>
  <c r="G622" i="1"/>
  <c r="F622" i="1"/>
  <c r="F621" i="1"/>
  <c r="G621" i="1" s="1"/>
  <c r="G620" i="1"/>
  <c r="F619" i="1"/>
  <c r="G619" i="1" s="1"/>
  <c r="F618" i="1"/>
  <c r="G614" i="1"/>
  <c r="G613" i="1"/>
  <c r="F612" i="1"/>
  <c r="G612" i="1" s="1"/>
  <c r="G611" i="1"/>
  <c r="F611" i="1"/>
  <c r="F610" i="1" s="1"/>
  <c r="G610" i="1" s="1"/>
  <c r="F609" i="1"/>
  <c r="G609" i="1" s="1"/>
  <c r="G608" i="1"/>
  <c r="F607" i="1"/>
  <c r="G604" i="1"/>
  <c r="G603" i="1"/>
  <c r="F602" i="1"/>
  <c r="G599" i="1"/>
  <c r="F598" i="1"/>
  <c r="G598" i="1" s="1"/>
  <c r="G597" i="1"/>
  <c r="F597" i="1"/>
  <c r="F596" i="1" s="1"/>
  <c r="G596" i="1" s="1"/>
  <c r="G595" i="1"/>
  <c r="G594" i="1"/>
  <c r="F594" i="1"/>
  <c r="F593" i="1"/>
  <c r="G591" i="1"/>
  <c r="F590" i="1"/>
  <c r="F589" i="1" s="1"/>
  <c r="G589" i="1" s="1"/>
  <c r="G588" i="1"/>
  <c r="G587" i="1"/>
  <c r="F587" i="1"/>
  <c r="F586" i="1"/>
  <c r="G583" i="1"/>
  <c r="F582" i="1"/>
  <c r="G582" i="1" s="1"/>
  <c r="F581" i="1"/>
  <c r="G577" i="1"/>
  <c r="G576" i="1"/>
  <c r="F576" i="1"/>
  <c r="F575" i="1"/>
  <c r="G575" i="1" s="1"/>
  <c r="G574" i="1"/>
  <c r="F573" i="1"/>
  <c r="G573" i="1" s="1"/>
  <c r="G572" i="1"/>
  <c r="G571" i="1"/>
  <c r="F571" i="1"/>
  <c r="F570" i="1"/>
  <c r="G570" i="1" s="1"/>
  <c r="G569" i="1"/>
  <c r="F568" i="1"/>
  <c r="G568" i="1" s="1"/>
  <c r="G567" i="1"/>
  <c r="G566" i="1"/>
  <c r="F566" i="1"/>
  <c r="F565" i="1"/>
  <c r="G562" i="1"/>
  <c r="F561" i="1"/>
  <c r="G561" i="1" s="1"/>
  <c r="F560" i="1"/>
  <c r="F555" i="1"/>
  <c r="F554" i="1"/>
  <c r="F553" i="1" s="1"/>
  <c r="G552" i="1"/>
  <c r="G551" i="1"/>
  <c r="F551" i="1"/>
  <c r="G550" i="1"/>
  <c r="F549" i="1"/>
  <c r="G546" i="1"/>
  <c r="F545" i="1"/>
  <c r="G545" i="1" s="1"/>
  <c r="G544" i="1"/>
  <c r="G543" i="1"/>
  <c r="F543" i="1"/>
  <c r="G542" i="1"/>
  <c r="G541" i="1"/>
  <c r="F541" i="1"/>
  <c r="F540" i="1" s="1"/>
  <c r="G540" i="1" s="1"/>
  <c r="F539" i="1"/>
  <c r="G537" i="1"/>
  <c r="G536" i="1"/>
  <c r="F536" i="1"/>
  <c r="F535" i="1"/>
  <c r="G533" i="1"/>
  <c r="F532" i="1"/>
  <c r="G532" i="1" s="1"/>
  <c r="G531" i="1"/>
  <c r="F530" i="1"/>
  <c r="G526" i="1"/>
  <c r="F525" i="1"/>
  <c r="F524" i="1" s="1"/>
  <c r="G524" i="1" s="1"/>
  <c r="G523" i="1"/>
  <c r="G522" i="1"/>
  <c r="F522" i="1"/>
  <c r="F521" i="1"/>
  <c r="G518" i="1"/>
  <c r="F517" i="1"/>
  <c r="G517" i="1" s="1"/>
  <c r="G516" i="1"/>
  <c r="F516" i="1"/>
  <c r="F515" i="1" s="1"/>
  <c r="G515" i="1" s="1"/>
  <c r="G514" i="1"/>
  <c r="G513" i="1"/>
  <c r="F513" i="1"/>
  <c r="F512" i="1"/>
  <c r="G508" i="1"/>
  <c r="G507" i="1"/>
  <c r="F507" i="1"/>
  <c r="F506" i="1" s="1"/>
  <c r="G504" i="1"/>
  <c r="F503" i="1"/>
  <c r="G502" i="1"/>
  <c r="F501" i="1"/>
  <c r="G501" i="1" s="1"/>
  <c r="G500" i="1"/>
  <c r="G499" i="1"/>
  <c r="F499" i="1"/>
  <c r="G497" i="1"/>
  <c r="F496" i="1"/>
  <c r="G496" i="1" s="1"/>
  <c r="G495" i="1"/>
  <c r="G494" i="1"/>
  <c r="F494" i="1"/>
  <c r="F493" i="1"/>
  <c r="G493" i="1" s="1"/>
  <c r="G492" i="1"/>
  <c r="F491" i="1"/>
  <c r="G491" i="1" s="1"/>
  <c r="G490" i="1"/>
  <c r="G489" i="1"/>
  <c r="F489" i="1"/>
  <c r="F488" i="1"/>
  <c r="G488" i="1" s="1"/>
  <c r="G487" i="1"/>
  <c r="F486" i="1"/>
  <c r="G486" i="1" s="1"/>
  <c r="G485" i="1"/>
  <c r="F485" i="1"/>
  <c r="G484" i="1"/>
  <c r="F483" i="1"/>
  <c r="G481" i="1"/>
  <c r="F480" i="1"/>
  <c r="G478" i="1"/>
  <c r="G477" i="1"/>
  <c r="F477" i="1"/>
  <c r="G476" i="1"/>
  <c r="G475" i="1"/>
  <c r="F475" i="1"/>
  <c r="G474" i="1"/>
  <c r="F473" i="1"/>
  <c r="G471" i="1"/>
  <c r="F470" i="1"/>
  <c r="G469" i="1"/>
  <c r="F468" i="1"/>
  <c r="G468" i="1" s="1"/>
  <c r="G467" i="1"/>
  <c r="F466" i="1"/>
  <c r="G466" i="1" s="1"/>
  <c r="G464" i="1"/>
  <c r="F463" i="1"/>
  <c r="G459" i="1"/>
  <c r="G458" i="1"/>
  <c r="F458" i="1"/>
  <c r="F457" i="1" s="1"/>
  <c r="G457" i="1" s="1"/>
  <c r="G456" i="1"/>
  <c r="F456" i="1"/>
  <c r="F455" i="1" s="1"/>
  <c r="G455" i="1" s="1"/>
  <c r="G454" i="1"/>
  <c r="G453" i="1"/>
  <c r="F453" i="1"/>
  <c r="G452" i="1"/>
  <c r="G451" i="1"/>
  <c r="F451" i="1"/>
  <c r="F450" i="1" s="1"/>
  <c r="G450" i="1" s="1"/>
  <c r="G449" i="1"/>
  <c r="F449" i="1"/>
  <c r="G448" i="1"/>
  <c r="F447" i="1"/>
  <c r="G445" i="1"/>
  <c r="G444" i="1"/>
  <c r="F444" i="1"/>
  <c r="F443" i="1" s="1"/>
  <c r="G443" i="1" s="1"/>
  <c r="G442" i="1"/>
  <c r="G441" i="1"/>
  <c r="F441" i="1"/>
  <c r="G440" i="1"/>
  <c r="G439" i="1"/>
  <c r="F439" i="1"/>
  <c r="F438" i="1"/>
  <c r="G438" i="1" s="1"/>
  <c r="G437" i="1"/>
  <c r="G436" i="1"/>
  <c r="F436" i="1"/>
  <c r="G435" i="1"/>
  <c r="F434" i="1"/>
  <c r="G434" i="1" s="1"/>
  <c r="F433" i="1"/>
  <c r="G433" i="1" s="1"/>
  <c r="G432" i="1"/>
  <c r="G431" i="1"/>
  <c r="F431" i="1"/>
  <c r="G430" i="1"/>
  <c r="F430" i="1"/>
  <c r="G426" i="1"/>
  <c r="F425" i="1"/>
  <c r="G425" i="1" s="1"/>
  <c r="F424" i="1"/>
  <c r="G420" i="1"/>
  <c r="F419" i="1"/>
  <c r="F418" i="1" s="1"/>
  <c r="G418" i="1" s="1"/>
  <c r="G417" i="1"/>
  <c r="F417" i="1"/>
  <c r="G416" i="1"/>
  <c r="F415" i="1"/>
  <c r="G415" i="1" s="1"/>
  <c r="G414" i="1"/>
  <c r="F414" i="1"/>
  <c r="F413" i="1" s="1"/>
  <c r="G413" i="1" s="1"/>
  <c r="G412" i="1"/>
  <c r="F411" i="1"/>
  <c r="F410" i="1" s="1"/>
  <c r="G410" i="1" s="1"/>
  <c r="G409" i="1"/>
  <c r="F408" i="1"/>
  <c r="F407" i="1" s="1"/>
  <c r="G407" i="1" s="1"/>
  <c r="F405" i="1"/>
  <c r="F404" i="1"/>
  <c r="G403" i="1"/>
  <c r="F402" i="1"/>
  <c r="F401" i="1" s="1"/>
  <c r="G401" i="1"/>
  <c r="G400" i="1"/>
  <c r="F399" i="1"/>
  <c r="G399" i="1" s="1"/>
  <c r="F398" i="1"/>
  <c r="G398" i="1" s="1"/>
  <c r="G397" i="1"/>
  <c r="G396" i="1"/>
  <c r="F396" i="1"/>
  <c r="F395" i="1"/>
  <c r="F394" i="1" s="1"/>
  <c r="G394" i="1" s="1"/>
  <c r="G393" i="1"/>
  <c r="F392" i="1"/>
  <c r="F391" i="1" s="1"/>
  <c r="G391" i="1" s="1"/>
  <c r="G390" i="1"/>
  <c r="G389" i="1"/>
  <c r="F389" i="1"/>
  <c r="F388" i="1"/>
  <c r="G388" i="1" s="1"/>
  <c r="G387" i="1"/>
  <c r="F386" i="1"/>
  <c r="G384" i="1"/>
  <c r="G383" i="1"/>
  <c r="F383" i="1"/>
  <c r="F382" i="1" s="1"/>
  <c r="G382" i="1"/>
  <c r="F378" i="1"/>
  <c r="F377" i="1"/>
  <c r="F376" i="1"/>
  <c r="F374" i="1"/>
  <c r="F373" i="1"/>
  <c r="G372" i="1"/>
  <c r="G371" i="1"/>
  <c r="F371" i="1"/>
  <c r="F370" i="1"/>
  <c r="G370" i="1" s="1"/>
  <c r="F368" i="1"/>
  <c r="F367" i="1" s="1"/>
  <c r="G364" i="1"/>
  <c r="F363" i="1"/>
  <c r="G363" i="1" s="1"/>
  <c r="F362" i="1"/>
  <c r="G362" i="1" s="1"/>
  <c r="G361" i="1"/>
  <c r="G360" i="1"/>
  <c r="F360" i="1"/>
  <c r="F359" i="1"/>
  <c r="G359" i="1" s="1"/>
  <c r="G358" i="1"/>
  <c r="F357" i="1"/>
  <c r="G357" i="1" s="1"/>
  <c r="F356" i="1"/>
  <c r="G356" i="1" s="1"/>
  <c r="G355" i="1"/>
  <c r="F354" i="1"/>
  <c r="G349" i="1"/>
  <c r="F348" i="1"/>
  <c r="G343" i="1"/>
  <c r="G342" i="1"/>
  <c r="F342" i="1"/>
  <c r="G341" i="1"/>
  <c r="F340" i="1"/>
  <c r="G340" i="1" s="1"/>
  <c r="G339" i="1"/>
  <c r="F338" i="1"/>
  <c r="G334" i="1"/>
  <c r="G333" i="1"/>
  <c r="G332" i="1"/>
  <c r="F332" i="1"/>
  <c r="G331" i="1"/>
  <c r="G330" i="1"/>
  <c r="F330" i="1"/>
  <c r="F329" i="1"/>
  <c r="G329" i="1" s="1"/>
  <c r="F328" i="1"/>
  <c r="F327" i="1" s="1"/>
  <c r="G327" i="1" s="1"/>
  <c r="G326" i="1"/>
  <c r="G325" i="1"/>
  <c r="F325" i="1"/>
  <c r="F324" i="1"/>
  <c r="G324" i="1" s="1"/>
  <c r="G323" i="1"/>
  <c r="F322" i="1"/>
  <c r="G320" i="1"/>
  <c r="G319" i="1"/>
  <c r="F319" i="1"/>
  <c r="G318" i="1"/>
  <c r="F317" i="1"/>
  <c r="G313" i="1"/>
  <c r="F312" i="1"/>
  <c r="G309" i="1"/>
  <c r="F308" i="1"/>
  <c r="G305" i="1"/>
  <c r="G304" i="1"/>
  <c r="F304" i="1"/>
  <c r="F303" i="1"/>
  <c r="F302" i="1" s="1"/>
  <c r="G302" i="1" s="1"/>
  <c r="G300" i="1"/>
  <c r="F299" i="1"/>
  <c r="G299" i="1" s="1"/>
  <c r="G298" i="1"/>
  <c r="G297" i="1"/>
  <c r="F297" i="1"/>
  <c r="F296" i="1"/>
  <c r="F295" i="1" s="1"/>
  <c r="G295" i="1"/>
  <c r="G294" i="1"/>
  <c r="F293" i="1"/>
  <c r="G293" i="1" s="1"/>
  <c r="F292" i="1"/>
  <c r="G290" i="1"/>
  <c r="F289" i="1"/>
  <c r="F288" i="1" s="1"/>
  <c r="G288" i="1" s="1"/>
  <c r="F287" i="1"/>
  <c r="G285" i="1"/>
  <c r="F284" i="1"/>
  <c r="G284" i="1" s="1"/>
  <c r="F283" i="1"/>
  <c r="G283" i="1" s="1"/>
  <c r="G282" i="1"/>
  <c r="G281" i="1"/>
  <c r="F281" i="1"/>
  <c r="G280" i="1"/>
  <c r="F280" i="1"/>
  <c r="G278" i="1"/>
  <c r="G277" i="1"/>
  <c r="F277" i="1"/>
  <c r="G276" i="1"/>
  <c r="F275" i="1"/>
  <c r="F274" i="1" s="1"/>
  <c r="G274" i="1" s="1"/>
  <c r="F273" i="1"/>
  <c r="G273" i="1" s="1"/>
  <c r="G272" i="1"/>
  <c r="F271" i="1"/>
  <c r="G271" i="1" s="1"/>
  <c r="F270" i="1"/>
  <c r="G270" i="1" s="1"/>
  <c r="F269" i="1"/>
  <c r="G269" i="1" s="1"/>
  <c r="G268" i="1"/>
  <c r="G267" i="1"/>
  <c r="F267" i="1"/>
  <c r="G266" i="1"/>
  <c r="F266" i="1"/>
  <c r="F265" i="1" s="1"/>
  <c r="G265" i="1"/>
  <c r="G264" i="1"/>
  <c r="G263" i="1"/>
  <c r="F263" i="1"/>
  <c r="F262" i="1"/>
  <c r="G262" i="1" s="1"/>
  <c r="F261" i="1"/>
  <c r="G261" i="1" s="1"/>
  <c r="F259" i="1"/>
  <c r="F258" i="1"/>
  <c r="G257" i="1"/>
  <c r="G256" i="1"/>
  <c r="F256" i="1"/>
  <c r="F255" i="1"/>
  <c r="G251" i="1"/>
  <c r="F250" i="1"/>
  <c r="G250" i="1" s="1"/>
  <c r="F249" i="1"/>
  <c r="F245" i="1"/>
  <c r="F244" i="1"/>
  <c r="F243" i="1" s="1"/>
  <c r="F242" i="1" s="1"/>
  <c r="G241" i="1"/>
  <c r="G240" i="1"/>
  <c r="F240" i="1"/>
  <c r="F239" i="1"/>
  <c r="F238" i="1" s="1"/>
  <c r="F237" i="1" s="1"/>
  <c r="G238" i="1"/>
  <c r="G237" i="1"/>
  <c r="G236" i="1"/>
  <c r="F235" i="1"/>
  <c r="G232" i="1"/>
  <c r="G231" i="1"/>
  <c r="F231" i="1"/>
  <c r="F230" i="1"/>
  <c r="G226" i="1"/>
  <c r="F225" i="1"/>
  <c r="G225" i="1" s="1"/>
  <c r="F224" i="1"/>
  <c r="G221" i="1"/>
  <c r="G220" i="1"/>
  <c r="F220" i="1"/>
  <c r="F219" i="1"/>
  <c r="G216" i="1"/>
  <c r="F215" i="1"/>
  <c r="G215" i="1" s="1"/>
  <c r="F214" i="1"/>
  <c r="F213" i="1" s="1"/>
  <c r="G213" i="1" s="1"/>
  <c r="G210" i="1"/>
  <c r="G209" i="1"/>
  <c r="F209" i="1"/>
  <c r="F208" i="1"/>
  <c r="G206" i="1"/>
  <c r="G205" i="1"/>
  <c r="F205" i="1"/>
  <c r="F204" i="1" s="1"/>
  <c r="G204" i="1" s="1"/>
  <c r="F203" i="1"/>
  <c r="G201" i="1"/>
  <c r="G200" i="1"/>
  <c r="F200" i="1"/>
  <c r="F199" i="1"/>
  <c r="G199" i="1" s="1"/>
  <c r="G198" i="1"/>
  <c r="F197" i="1"/>
  <c r="G197" i="1" s="1"/>
  <c r="F196" i="1"/>
  <c r="G196" i="1" s="1"/>
  <c r="F195" i="1"/>
  <c r="G195" i="1" s="1"/>
  <c r="G192" i="1"/>
  <c r="G191" i="1"/>
  <c r="F191" i="1"/>
  <c r="G190" i="1"/>
  <c r="G189" i="1"/>
  <c r="F189" i="1"/>
  <c r="F188" i="1"/>
  <c r="G188" i="1" s="1"/>
  <c r="F187" i="1"/>
  <c r="F186" i="1" s="1"/>
  <c r="G186" i="1" s="1"/>
  <c r="G185" i="1"/>
  <c r="G184" i="1"/>
  <c r="F184" i="1"/>
  <c r="G183" i="1"/>
  <c r="F182" i="1"/>
  <c r="G182" i="1" s="1"/>
  <c r="F181" i="1"/>
  <c r="G181" i="1" s="1"/>
  <c r="G180" i="1"/>
  <c r="G179" i="1"/>
  <c r="F179" i="1"/>
  <c r="G178" i="1"/>
  <c r="F178" i="1"/>
  <c r="G175" i="1"/>
  <c r="F174" i="1"/>
  <c r="G174" i="1" s="1"/>
  <c r="F173" i="1"/>
  <c r="F172" i="1" s="1"/>
  <c r="G169" i="1"/>
  <c r="G168" i="1"/>
  <c r="F168" i="1"/>
  <c r="G167" i="1"/>
  <c r="F166" i="1"/>
  <c r="G166" i="1" s="1"/>
  <c r="F165" i="1"/>
  <c r="G165" i="1" s="1"/>
  <c r="G164" i="1"/>
  <c r="G163" i="1"/>
  <c r="F163" i="1"/>
  <c r="F162" i="1"/>
  <c r="G162" i="1" s="1"/>
  <c r="G161" i="1"/>
  <c r="F160" i="1"/>
  <c r="G160" i="1" s="1"/>
  <c r="G159" i="1"/>
  <c r="G158" i="1"/>
  <c r="F158" i="1"/>
  <c r="F157" i="1"/>
  <c r="F156" i="1" s="1"/>
  <c r="F155" i="1" s="1"/>
  <c r="G155" i="1" s="1"/>
  <c r="F153" i="1"/>
  <c r="G150" i="1"/>
  <c r="F149" i="1"/>
  <c r="G146" i="1"/>
  <c r="F145" i="1"/>
  <c r="G145" i="1" s="1"/>
  <c r="G143" i="1"/>
  <c r="G142" i="1"/>
  <c r="F142" i="1"/>
  <c r="F141" i="1" s="1"/>
  <c r="G141" i="1" s="1"/>
  <c r="G138" i="1"/>
  <c r="F137" i="1"/>
  <c r="G137" i="1" s="1"/>
  <c r="G134" i="1"/>
  <c r="G133" i="1"/>
  <c r="F133" i="1"/>
  <c r="F132" i="1" s="1"/>
  <c r="G132" i="1"/>
  <c r="G131" i="1"/>
  <c r="G130" i="1"/>
  <c r="F130" i="1"/>
  <c r="F129" i="1"/>
  <c r="G129" i="1" s="1"/>
  <c r="G128" i="1"/>
  <c r="F128" i="1"/>
  <c r="G127" i="1"/>
  <c r="F126" i="1"/>
  <c r="F125" i="1" s="1"/>
  <c r="G125" i="1" s="1"/>
  <c r="G124" i="1"/>
  <c r="F123" i="1"/>
  <c r="G123" i="1" s="1"/>
  <c r="G120" i="1"/>
  <c r="G119" i="1"/>
  <c r="F119" i="1"/>
  <c r="F118" i="1" s="1"/>
  <c r="G118" i="1"/>
  <c r="G117" i="1"/>
  <c r="G116" i="1"/>
  <c r="F116" i="1"/>
  <c r="F115" i="1"/>
  <c r="G115" i="1" s="1"/>
  <c r="G114" i="1"/>
  <c r="G113" i="1"/>
  <c r="F113" i="1"/>
  <c r="F112" i="1"/>
  <c r="G112" i="1" s="1"/>
  <c r="G111" i="1"/>
  <c r="F110" i="1"/>
  <c r="G110" i="1" s="1"/>
  <c r="F109" i="1"/>
  <c r="G109" i="1" s="1"/>
  <c r="G108" i="1"/>
  <c r="F107" i="1"/>
  <c r="G107" i="1" s="1"/>
  <c r="G106" i="1"/>
  <c r="F105" i="1"/>
  <c r="G105" i="1" s="1"/>
  <c r="G103" i="1"/>
  <c r="G102" i="1"/>
  <c r="F102" i="1"/>
  <c r="F101" i="1" s="1"/>
  <c r="G101" i="1"/>
  <c r="G99" i="1"/>
  <c r="F98" i="1"/>
  <c r="G98" i="1" s="1"/>
  <c r="G97" i="1"/>
  <c r="F97" i="1"/>
  <c r="G96" i="1"/>
  <c r="F95" i="1"/>
  <c r="F94" i="1" s="1"/>
  <c r="G94" i="1" s="1"/>
  <c r="G93" i="1"/>
  <c r="F92" i="1"/>
  <c r="G92" i="1" s="1"/>
  <c r="G90" i="1"/>
  <c r="G89" i="1"/>
  <c r="F89" i="1"/>
  <c r="G88" i="1"/>
  <c r="F87" i="1"/>
  <c r="G87" i="1" s="1"/>
  <c r="G86" i="1"/>
  <c r="G85" i="1"/>
  <c r="F85" i="1"/>
  <c r="G83" i="1"/>
  <c r="G82" i="1"/>
  <c r="F82" i="1"/>
  <c r="F81" i="1"/>
  <c r="G81" i="1" s="1"/>
  <c r="G80" i="1"/>
  <c r="G79" i="1"/>
  <c r="F79" i="1"/>
  <c r="F78" i="1"/>
  <c r="G78" i="1" s="1"/>
  <c r="G77" i="1"/>
  <c r="F76" i="1"/>
  <c r="G76" i="1" s="1"/>
  <c r="F75" i="1"/>
  <c r="G75" i="1" s="1"/>
  <c r="G71" i="1"/>
  <c r="G70" i="1"/>
  <c r="F70" i="1"/>
  <c r="G69" i="1"/>
  <c r="F69" i="1"/>
  <c r="F68" i="1" s="1"/>
  <c r="G68" i="1" s="1"/>
  <c r="G67" i="1"/>
  <c r="G66" i="1"/>
  <c r="F66" i="1"/>
  <c r="F65" i="1" s="1"/>
  <c r="G62" i="1"/>
  <c r="G61" i="1"/>
  <c r="F61" i="1"/>
  <c r="G60" i="1"/>
  <c r="F60" i="1"/>
  <c r="G59" i="1"/>
  <c r="F58" i="1"/>
  <c r="G58" i="1" s="1"/>
  <c r="G55" i="1"/>
  <c r="G54" i="1"/>
  <c r="F54" i="1"/>
  <c r="F53" i="1"/>
  <c r="F52" i="1" s="1"/>
  <c r="G52" i="1" s="1"/>
  <c r="G51" i="1"/>
  <c r="G50" i="1"/>
  <c r="G49" i="1"/>
  <c r="F49" i="1"/>
  <c r="F48" i="1"/>
  <c r="F47" i="1" s="1"/>
  <c r="G47" i="1"/>
  <c r="G46" i="1"/>
  <c r="F45" i="1"/>
  <c r="G45" i="1" s="1"/>
  <c r="F44" i="1"/>
  <c r="G44" i="1" s="1"/>
  <c r="G43" i="1"/>
  <c r="G42" i="1"/>
  <c r="F42" i="1"/>
  <c r="G41" i="1"/>
  <c r="F41" i="1"/>
  <c r="G38" i="1"/>
  <c r="F37" i="1"/>
  <c r="G37" i="1" s="1"/>
  <c r="F36" i="1"/>
  <c r="G36" i="1" s="1"/>
  <c r="G35" i="1"/>
  <c r="F34" i="1"/>
  <c r="F33" i="1" s="1"/>
  <c r="G33" i="1"/>
  <c r="G32" i="1"/>
  <c r="F31" i="1"/>
  <c r="G31" i="1" s="1"/>
  <c r="F30" i="1"/>
  <c r="G30" i="1" s="1"/>
  <c r="G27" i="1"/>
  <c r="G26" i="1"/>
  <c r="F26" i="1"/>
  <c r="F25" i="1"/>
  <c r="G25" i="1" s="1"/>
  <c r="G24" i="1"/>
  <c r="F23" i="1"/>
  <c r="G23" i="1" s="1"/>
  <c r="F22" i="1"/>
  <c r="G22" i="1" s="1"/>
  <c r="G18" i="1"/>
  <c r="G17" i="1"/>
  <c r="F17" i="1"/>
  <c r="G16" i="1"/>
  <c r="F16" i="1"/>
  <c r="F15" i="1" s="1"/>
  <c r="G15" i="1" s="1"/>
  <c r="F14" i="1"/>
  <c r="F13" i="1" s="1"/>
  <c r="G13" i="1" s="1"/>
  <c r="G65" i="1" l="1"/>
  <c r="F64" i="1"/>
  <c r="G172" i="1"/>
  <c r="F171" i="1"/>
  <c r="F21" i="1"/>
  <c r="F40" i="1"/>
  <c r="F74" i="1"/>
  <c r="F91" i="1"/>
  <c r="G91" i="1" s="1"/>
  <c r="F122" i="1"/>
  <c r="F136" i="1"/>
  <c r="G156" i="1"/>
  <c r="G224" i="1"/>
  <c r="F223" i="1"/>
  <c r="F286" i="1"/>
  <c r="G286" i="1" s="1"/>
  <c r="G287" i="1"/>
  <c r="F353" i="1"/>
  <c r="G354" i="1"/>
  <c r="G424" i="1"/>
  <c r="F423" i="1"/>
  <c r="G503" i="1"/>
  <c r="F498" i="1"/>
  <c r="G498" i="1" s="1"/>
  <c r="F617" i="1"/>
  <c r="G618" i="1"/>
  <c r="G173" i="1"/>
  <c r="G187" i="1"/>
  <c r="F229" i="1"/>
  <c r="G230" i="1"/>
  <c r="G249" i="1"/>
  <c r="F248" i="1"/>
  <c r="G292" i="1"/>
  <c r="F291" i="1"/>
  <c r="G291" i="1" s="1"/>
  <c r="G303" i="1"/>
  <c r="F311" i="1"/>
  <c r="G312" i="1"/>
  <c r="G395" i="1"/>
  <c r="G411" i="1"/>
  <c r="G483" i="1"/>
  <c r="F482" i="1"/>
  <c r="G482" i="1" s="1"/>
  <c r="G549" i="1"/>
  <c r="F548" i="1"/>
  <c r="G586" i="1"/>
  <c r="F585" i="1"/>
  <c r="G602" i="1"/>
  <c r="F601" i="1"/>
  <c r="G14" i="1"/>
  <c r="G53" i="1"/>
  <c r="G95" i="1"/>
  <c r="F104" i="1"/>
  <c r="G126" i="1"/>
  <c r="F148" i="1"/>
  <c r="G157" i="1"/>
  <c r="F194" i="1"/>
  <c r="G203" i="1"/>
  <c r="G214" i="1"/>
  <c r="G235" i="1"/>
  <c r="F234" i="1"/>
  <c r="F254" i="1"/>
  <c r="G255" i="1"/>
  <c r="G275" i="1"/>
  <c r="G289" i="1"/>
  <c r="G308" i="1"/>
  <c r="F307" i="1"/>
  <c r="G317" i="1"/>
  <c r="F316" i="1"/>
  <c r="G328" i="1"/>
  <c r="G392" i="1"/>
  <c r="G408" i="1"/>
  <c r="G473" i="1"/>
  <c r="F472" i="1"/>
  <c r="G472" i="1" s="1"/>
  <c r="F479" i="1"/>
  <c r="G479" i="1" s="1"/>
  <c r="G480" i="1"/>
  <c r="F580" i="1"/>
  <c r="G581" i="1"/>
  <c r="G590" i="1"/>
  <c r="G630" i="1"/>
  <c r="F645" i="1"/>
  <c r="G645" i="1" s="1"/>
  <c r="G646" i="1"/>
  <c r="G691" i="1"/>
  <c r="F690" i="1"/>
  <c r="G690" i="1" s="1"/>
  <c r="F29" i="1"/>
  <c r="G34" i="1"/>
  <c r="G48" i="1"/>
  <c r="F57" i="1"/>
  <c r="F84" i="1"/>
  <c r="G84" i="1" s="1"/>
  <c r="F144" i="1"/>
  <c r="G149" i="1"/>
  <c r="F177" i="1"/>
  <c r="F207" i="1"/>
  <c r="G207" i="1" s="1"/>
  <c r="G208" i="1"/>
  <c r="F212" i="1"/>
  <c r="F218" i="1"/>
  <c r="G219" i="1"/>
  <c r="G322" i="1"/>
  <c r="F321" i="1"/>
  <c r="G321" i="1" s="1"/>
  <c r="G348" i="1"/>
  <c r="F347" i="1"/>
  <c r="F366" i="1"/>
  <c r="G386" i="1"/>
  <c r="F385" i="1"/>
  <c r="F465" i="1"/>
  <c r="G465" i="1" s="1"/>
  <c r="G470" i="1"/>
  <c r="F624" i="1"/>
  <c r="G624" i="1" s="1"/>
  <c r="G625" i="1"/>
  <c r="G634" i="1"/>
  <c r="F337" i="1"/>
  <c r="G463" i="1"/>
  <c r="F462" i="1"/>
  <c r="G521" i="1"/>
  <c r="F520" i="1"/>
  <c r="G535" i="1"/>
  <c r="F534" i="1"/>
  <c r="G534" i="1" s="1"/>
  <c r="F559" i="1"/>
  <c r="G560" i="1"/>
  <c r="G565" i="1"/>
  <c r="F564" i="1"/>
  <c r="G668" i="1"/>
  <c r="F667" i="1"/>
  <c r="G667" i="1" s="1"/>
  <c r="G684" i="1"/>
  <c r="F683" i="1"/>
  <c r="G710" i="1"/>
  <c r="F709" i="1"/>
  <c r="G239" i="1"/>
  <c r="F279" i="1"/>
  <c r="G279" i="1" s="1"/>
  <c r="G296" i="1"/>
  <c r="G338" i="1"/>
  <c r="G402" i="1"/>
  <c r="G419" i="1"/>
  <c r="G506" i="1"/>
  <c r="F505" i="1"/>
  <c r="G505" i="1" s="1"/>
  <c r="G525" i="1"/>
  <c r="G539" i="1"/>
  <c r="G593" i="1"/>
  <c r="F592" i="1"/>
  <c r="G592" i="1" s="1"/>
  <c r="G637" i="1"/>
  <c r="F636" i="1"/>
  <c r="G636" i="1" s="1"/>
  <c r="G649" i="1"/>
  <c r="F648" i="1"/>
  <c r="G648" i="1" s="1"/>
  <c r="G661" i="1"/>
  <c r="F660" i="1"/>
  <c r="G660" i="1" s="1"/>
  <c r="F664" i="1"/>
  <c r="G665" i="1"/>
  <c r="G688" i="1"/>
  <c r="G703" i="1"/>
  <c r="F702" i="1"/>
  <c r="G702" i="1" s="1"/>
  <c r="F718" i="1"/>
  <c r="G718" i="1" s="1"/>
  <c r="G719" i="1"/>
  <c r="G447" i="1"/>
  <c r="F446" i="1"/>
  <c r="G446" i="1" s="1"/>
  <c r="G512" i="1"/>
  <c r="F511" i="1"/>
  <c r="G530" i="1"/>
  <c r="F529" i="1"/>
  <c r="G607" i="1"/>
  <c r="F606" i="1"/>
  <c r="G606" i="1" l="1"/>
  <c r="F605" i="1"/>
  <c r="G605" i="1" s="1"/>
  <c r="F510" i="1"/>
  <c r="G511" i="1"/>
  <c r="G564" i="1"/>
  <c r="F563" i="1"/>
  <c r="G563" i="1" s="1"/>
  <c r="F346" i="1"/>
  <c r="G347" i="1"/>
  <c r="F140" i="1"/>
  <c r="G144" i="1"/>
  <c r="G307" i="1"/>
  <c r="F306" i="1"/>
  <c r="F147" i="1"/>
  <c r="G147" i="1" s="1"/>
  <c r="G148" i="1"/>
  <c r="G585" i="1"/>
  <c r="G229" i="1"/>
  <c r="G423" i="1"/>
  <c r="F422" i="1"/>
  <c r="G74" i="1"/>
  <c r="F461" i="1"/>
  <c r="G462" i="1"/>
  <c r="F247" i="1"/>
  <c r="G247" i="1" s="1"/>
  <c r="G248" i="1"/>
  <c r="F202" i="1"/>
  <c r="G202" i="1" s="1"/>
  <c r="G64" i="1"/>
  <c r="F63" i="1"/>
  <c r="G63" i="1" s="1"/>
  <c r="G529" i="1"/>
  <c r="F528" i="1"/>
  <c r="G664" i="1"/>
  <c r="F663" i="1"/>
  <c r="G663" i="1" s="1"/>
  <c r="G709" i="1"/>
  <c r="F708" i="1"/>
  <c r="G708" i="1" s="1"/>
  <c r="F429" i="1"/>
  <c r="G559" i="1"/>
  <c r="F558" i="1"/>
  <c r="F519" i="1"/>
  <c r="G519" i="1" s="1"/>
  <c r="G520" i="1"/>
  <c r="F336" i="1"/>
  <c r="G337" i="1"/>
  <c r="F365" i="1"/>
  <c r="G365" i="1" s="1"/>
  <c r="G366" i="1"/>
  <c r="F211" i="1"/>
  <c r="G211" i="1" s="1"/>
  <c r="G212" i="1"/>
  <c r="F352" i="1"/>
  <c r="G353" i="1"/>
  <c r="G171" i="1"/>
  <c r="G683" i="1"/>
  <c r="F672" i="1"/>
  <c r="G385" i="1"/>
  <c r="F381" i="1"/>
  <c r="F28" i="1"/>
  <c r="G28" i="1" s="1"/>
  <c r="G29" i="1"/>
  <c r="F253" i="1"/>
  <c r="G254" i="1"/>
  <c r="F310" i="1"/>
  <c r="G310" i="1" s="1"/>
  <c r="G311" i="1"/>
  <c r="G617" i="1"/>
  <c r="F616" i="1"/>
  <c r="G136" i="1"/>
  <c r="F135" i="1"/>
  <c r="G135" i="1" s="1"/>
  <c r="G40" i="1"/>
  <c r="G218" i="1"/>
  <c r="F217" i="1"/>
  <c r="G217" i="1" s="1"/>
  <c r="G177" i="1"/>
  <c r="F176" i="1"/>
  <c r="G176" i="1" s="1"/>
  <c r="F56" i="1"/>
  <c r="G56" i="1" s="1"/>
  <c r="G57" i="1"/>
  <c r="F629" i="1"/>
  <c r="G580" i="1"/>
  <c r="F579" i="1"/>
  <c r="F315" i="1"/>
  <c r="G316" i="1"/>
  <c r="F233" i="1"/>
  <c r="G233" i="1" s="1"/>
  <c r="G234" i="1"/>
  <c r="G194" i="1"/>
  <c r="G104" i="1"/>
  <c r="F100" i="1"/>
  <c r="G100" i="1" s="1"/>
  <c r="F600" i="1"/>
  <c r="G600" i="1" s="1"/>
  <c r="G601" i="1"/>
  <c r="F547" i="1"/>
  <c r="G548" i="1"/>
  <c r="F222" i="1"/>
  <c r="G222" i="1" s="1"/>
  <c r="G223" i="1"/>
  <c r="G122" i="1"/>
  <c r="F121" i="1"/>
  <c r="G121" i="1" s="1"/>
  <c r="G21" i="1"/>
  <c r="F20" i="1"/>
  <c r="G528" i="1" l="1"/>
  <c r="F527" i="1"/>
  <c r="G527" i="1" s="1"/>
  <c r="G461" i="1"/>
  <c r="F460" i="1"/>
  <c r="G460" i="1" s="1"/>
  <c r="G510" i="1"/>
  <c r="F509" i="1"/>
  <c r="G509" i="1" s="1"/>
  <c r="G547" i="1"/>
  <c r="F538" i="1"/>
  <c r="G538" i="1" s="1"/>
  <c r="G616" i="1"/>
  <c r="F380" i="1"/>
  <c r="G380" i="1" s="1"/>
  <c r="G381" i="1"/>
  <c r="F557" i="1"/>
  <c r="G557" i="1" s="1"/>
  <c r="G558" i="1"/>
  <c r="F193" i="1"/>
  <c r="G193" i="1" s="1"/>
  <c r="G629" i="1"/>
  <c r="F628" i="1"/>
  <c r="G628" i="1" s="1"/>
  <c r="G315" i="1"/>
  <c r="F314" i="1"/>
  <c r="G314" i="1" s="1"/>
  <c r="F671" i="1"/>
  <c r="G671" i="1" s="1"/>
  <c r="G672" i="1"/>
  <c r="G429" i="1"/>
  <c r="F428" i="1"/>
  <c r="G422" i="1"/>
  <c r="F421" i="1"/>
  <c r="G421" i="1" s="1"/>
  <c r="F584" i="1"/>
  <c r="G584" i="1" s="1"/>
  <c r="G306" i="1"/>
  <c r="F301" i="1"/>
  <c r="G301" i="1" s="1"/>
  <c r="G579" i="1"/>
  <c r="F351" i="1"/>
  <c r="G352" i="1"/>
  <c r="G346" i="1"/>
  <c r="F345" i="1"/>
  <c r="F39" i="1"/>
  <c r="G39" i="1" s="1"/>
  <c r="F170" i="1"/>
  <c r="G170" i="1" s="1"/>
  <c r="F73" i="1"/>
  <c r="G20" i="1"/>
  <c r="F19" i="1"/>
  <c r="G19" i="1" s="1"/>
  <c r="G253" i="1"/>
  <c r="F335" i="1"/>
  <c r="G335" i="1" s="1"/>
  <c r="G336" i="1"/>
  <c r="F228" i="1"/>
  <c r="F139" i="1"/>
  <c r="G139" i="1" s="1"/>
  <c r="G140" i="1"/>
  <c r="F350" i="1" l="1"/>
  <c r="G350" i="1" s="1"/>
  <c r="G351" i="1"/>
  <c r="F344" i="1"/>
  <c r="G344" i="1" s="1"/>
  <c r="G345" i="1"/>
  <c r="G73" i="1"/>
  <c r="F72" i="1"/>
  <c r="G72" i="1" s="1"/>
  <c r="F578" i="1"/>
  <c r="G578" i="1" s="1"/>
  <c r="F227" i="1"/>
  <c r="G227" i="1" s="1"/>
  <c r="G228" i="1"/>
  <c r="F252" i="1"/>
  <c r="G252" i="1" s="1"/>
  <c r="F427" i="1"/>
  <c r="G427" i="1" s="1"/>
  <c r="G428" i="1"/>
  <c r="F615" i="1"/>
  <c r="G615" i="1" s="1"/>
</calcChain>
</file>

<file path=xl/sharedStrings.xml><?xml version="1.0" encoding="utf-8"?>
<sst xmlns="http://schemas.openxmlformats.org/spreadsheetml/2006/main" count="1826" uniqueCount="664">
  <si>
    <t>Приложение 4</t>
  </si>
  <si>
    <t>к решению Совета депутатов</t>
  </si>
  <si>
    <t>муниципального округа Серебряные Пруды</t>
  </si>
  <si>
    <t>Московской области</t>
  </si>
  <si>
    <t>от _______________ № ______________</t>
  </si>
  <si>
    <t>Расходы бюджета городского округа Серебряные Пруды Московской области по целевым статьям (муниципальным программам городского округа Серебряные Пруды Московской области и непрограммным направлениям деятельности), группам и подгруппам видов расходов классификации расходов бюджета городского округа Серебряные Пруды Московской области за 2024 год</t>
  </si>
  <si>
    <t>Наименования</t>
  </si>
  <si>
    <t>ЦСР</t>
  </si>
  <si>
    <t>ВР</t>
  </si>
  <si>
    <t>План
(тыс.рублей)</t>
  </si>
  <si>
    <t>Исполнено
(тыс.рублей)</t>
  </si>
  <si>
    <t>Процент  исполнения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</si>
  <si>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</si>
  <si>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</si>
  <si>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</si>
  <si>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</si>
  <si>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поддержки, премирование медицинских работников"</t>
  </si>
  <si>
    <t>0150200000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</si>
  <si>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</si>
  <si>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</si>
  <si>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</si>
  <si>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</si>
  <si>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</si>
  <si>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</si>
  <si>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Муниципальная программа "Культура и туризм"</t>
  </si>
  <si>
    <t>0200000000</t>
  </si>
  <si>
    <t>Подпрограмма "Развитие музейного дела"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</si>
  <si>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</si>
  <si>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</si>
  <si>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</si>
  <si>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</si>
  <si>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</si>
  <si>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</si>
  <si>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</si>
  <si>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</si>
  <si>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</si>
  <si>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</si>
  <si>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02201S0370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</si>
  <si>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</si>
  <si>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</si>
  <si>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</si>
  <si>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</si>
  <si>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</si>
  <si>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</si>
  <si>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</si>
  <si>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</si>
  <si>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02301S0370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</si>
  <si>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</si>
  <si>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</si>
  <si>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</si>
  <si>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</si>
  <si>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</si>
  <si>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</si>
  <si>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</si>
  <si>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</si>
  <si>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Основное мероприятие "Создание условий для массового отдыха жителей городского округа в парках культуры и отдыха"</t>
  </si>
  <si>
    <t>0240600000</t>
  </si>
  <si>
    <t>Расходы на обеспечение деятельности (оказание услуг) муниципальных учреждений - парк культуры и отдыха</t>
  </si>
  <si>
    <t>0240606170</t>
  </si>
  <si>
    <t>Субсидии автономным учреждениям</t>
  </si>
  <si>
    <t>620</t>
  </si>
  <si>
    <t>Основное мероприятие "Обеспечение функций муниципальных учреждений культуры Московской области"</t>
  </si>
  <si>
    <t>0240700000</t>
  </si>
  <si>
    <t>02407S0370</t>
  </si>
  <si>
    <t>Федеральный проект "Творческие люди"</t>
  </si>
  <si>
    <t>024A200000</t>
  </si>
  <si>
    <t>Государственная поддержка отрасли культуры (в части поддержки лучших работников сельских учреждений культуры)</t>
  </si>
  <si>
    <t>024A255196</t>
  </si>
  <si>
    <t>Государственная поддержка отрасли культуры (в части поддержки лучших сельских учреждений культуры)</t>
  </si>
  <si>
    <t>024A255197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</si>
  <si>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</si>
  <si>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</si>
  <si>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</si>
  <si>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</si>
  <si>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</si>
  <si>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</si>
  <si>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</si>
  <si>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0260500000</t>
  </si>
  <si>
    <t>02605S0370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</si>
  <si>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</si>
  <si>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</si>
  <si>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</si>
  <si>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</si>
  <si>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</si>
  <si>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</si>
  <si>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Обеспечение подвоза обучающихся к месту обучения в муниципальные общеобразовательные организации</t>
  </si>
  <si>
    <t>0310102270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</si>
  <si>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</si>
  <si>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</si>
  <si>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</si>
  <si>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</si>
  <si>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</si>
  <si>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</si>
  <si>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</si>
  <si>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</si>
  <si>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</si>
  <si>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</si>
  <si>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</si>
  <si>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</si>
  <si>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</si>
  <si>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</si>
  <si>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</si>
  <si>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0310163180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</si>
  <si>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</si>
  <si>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</si>
  <si>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</si>
  <si>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03101R3031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</si>
  <si>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</si>
  <si>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</si>
  <si>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</si>
  <si>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0310262230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</si>
  <si>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</si>
  <si>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0310272870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</si>
  <si>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</si>
  <si>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03102L3040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</si>
  <si>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</si>
  <si>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03102S2260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</si>
  <si>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</si>
  <si>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03102S2870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</si>
  <si>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</si>
  <si>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03102S2970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</si>
  <si>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</si>
  <si>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</si>
  <si>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</si>
  <si>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</si>
  <si>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</si>
  <si>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Федеральный проект "Современная школа"</t>
  </si>
  <si>
    <t>031E100000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</si>
  <si>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</si>
  <si>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031E151721</t>
  </si>
  <si>
    <t>Обеспечение условий для функционирования центров образования естественно-научной и технологической направленностей</t>
  </si>
  <si>
    <t>031E1S2760</t>
  </si>
  <si>
    <t>Федеральный проект "Патриотическое воспитание граждан Российской Федерации"</t>
  </si>
  <si>
    <t>031EВ00000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</si>
  <si>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</si>
  <si>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031EВ51791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</si>
  <si>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</si>
  <si>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</si>
  <si>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</si>
  <si>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</si>
  <si>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</si>
  <si>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</si>
  <si>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03202S0370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</si>
  <si>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</si>
  <si>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</si>
  <si>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</si>
  <si>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</si>
  <si>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</si>
  <si>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</si>
  <si>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</si>
  <si>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</si>
  <si>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</si>
  <si>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</si>
  <si>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Обеспечивающая подпрограмма</t>
  </si>
  <si>
    <t>0340000000</t>
  </si>
  <si>
    <t>Основное мероприятие "Создание условий для реализации полномочий органов местного самоуправления"</t>
  </si>
  <si>
    <t>0340100000</t>
  </si>
  <si>
    <t>Обеспечение деятельности органов местного самоуправления</t>
  </si>
  <si>
    <t>0340100130</t>
  </si>
  <si>
    <t>Расходы на выплаты персоналу государственных (муниципальных) органов</t>
  </si>
  <si>
    <t>120</t>
  </si>
  <si>
    <t>Мероприятия в сфере образования</t>
  </si>
  <si>
    <t>0340100950</t>
  </si>
  <si>
    <t>Премии и гранты</t>
  </si>
  <si>
    <t>350</t>
  </si>
  <si>
    <t>Обеспечение деятельности прочих учреждений образования</t>
  </si>
  <si>
    <t>0340106080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</si>
  <si>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</si>
  <si>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</si>
  <si>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</si>
  <si>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</si>
  <si>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</si>
  <si>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</si>
  <si>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</si>
  <si>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</si>
  <si>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</si>
  <si>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</si>
  <si>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</si>
  <si>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</si>
  <si>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</si>
  <si>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</si>
  <si>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Мероприятия по организации отдыха детей в каникулярное время</t>
  </si>
  <si>
    <t>04203S2190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</si>
  <si>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</si>
  <si>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</si>
  <si>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</si>
  <si>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</si>
  <si>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</si>
  <si>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</si>
  <si>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</si>
  <si>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</si>
  <si>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</si>
  <si>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</si>
  <si>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</si>
  <si>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</si>
  <si>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</si>
  <si>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</si>
  <si>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</si>
  <si>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</si>
  <si>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</si>
  <si>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</si>
  <si>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</si>
  <si>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</si>
  <si>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</si>
  <si>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</si>
  <si>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</si>
  <si>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05204S0370</t>
  </si>
  <si>
    <t>Муниципальная программа "Развитие сельского хозяйства"</t>
  </si>
  <si>
    <t>0600000000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</si>
  <si>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</si>
  <si>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</si>
  <si>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</si>
  <si>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</si>
  <si>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</si>
  <si>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</si>
  <si>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"Комплексное развитие сельских территорий"</t>
  </si>
  <si>
    <t>0630000000</t>
  </si>
  <si>
    <t>Основное мероприятие "Обеспечение доступности торгового обслуживания в сельских населенных пунктах"</t>
  </si>
  <si>
    <t>0630300000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</si>
  <si>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</si>
  <si>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06303S1100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</si>
  <si>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</si>
  <si>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</si>
  <si>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</si>
  <si>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</si>
  <si>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</si>
  <si>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</si>
  <si>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</si>
  <si>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</si>
  <si>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</si>
  <si>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</si>
  <si>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</si>
  <si>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</si>
  <si>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</si>
  <si>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</si>
  <si>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</si>
  <si>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</si>
  <si>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</si>
  <si>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</si>
  <si>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</si>
  <si>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</si>
  <si>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</si>
  <si>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</si>
  <si>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</si>
  <si>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</si>
  <si>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</si>
  <si>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</si>
  <si>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</si>
  <si>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</si>
  <si>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</si>
  <si>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0740162050</t>
  </si>
  <si>
    <t>Подпрограмма "Ликвидация накопленного вреда окружающей среде"</t>
  </si>
  <si>
    <t>0750000000</t>
  </si>
  <si>
    <t>Основное мероприятие "Финансовое обеспечение расходов, направленных на осуществление полномочий в области обращения с отходами"</t>
  </si>
  <si>
    <t>0750100000</t>
  </si>
  <si>
    <t>Ликвидация несанкционированных свалок в границах городского округа</t>
  </si>
  <si>
    <t>0750101460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</si>
  <si>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</si>
  <si>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</si>
  <si>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</si>
  <si>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</si>
  <si>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объектов, находящихся в собственности городского округа,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</si>
  <si>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</si>
  <si>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</si>
  <si>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</si>
  <si>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и (или) модернизация социально 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угроз, а также усиление инженерно-технической укрепленности (закупка товаров, работ, услуг)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</si>
  <si>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</si>
  <si>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</si>
  <si>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</si>
  <si>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</si>
  <si>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</si>
  <si>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</si>
  <si>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</si>
  <si>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</si>
  <si>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</si>
  <si>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</si>
  <si>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</si>
  <si>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</si>
  <si>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</si>
  <si>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</si>
  <si>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</si>
  <si>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</si>
  <si>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</si>
  <si>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"Развитие похоронного дела"</t>
  </si>
  <si>
    <t>0810700000</t>
  </si>
  <si>
    <t>Содержание мест захоронения</t>
  </si>
  <si>
    <t>0810700590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</si>
  <si>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</si>
  <si>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</si>
  <si>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"Обеспечение мероприятий по защите населения и территорий от чрезвычайных ситуаций"</t>
  </si>
  <si>
    <t>0820000000</t>
  </si>
  <si>
    <t>Основное мероприятие "Развитие и эксплуатация Системы-112"</t>
  </si>
  <si>
    <t>0820100000</t>
  </si>
  <si>
    <t>Содержание и развитие Системы-112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</si>
  <si>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</si>
  <si>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</si>
  <si>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</si>
  <si>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Участие в предупреждении и ликвидации последствий чрезвычайных ситуаций в границах городского округа</t>
  </si>
  <si>
    <t>0820200340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</si>
  <si>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</si>
  <si>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</si>
  <si>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</si>
  <si>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</si>
  <si>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</si>
  <si>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</si>
  <si>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</si>
  <si>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</si>
  <si>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</si>
  <si>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</si>
  <si>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0830200000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</si>
  <si>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</si>
  <si>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0830200700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</si>
  <si>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</si>
  <si>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0830300000</t>
  </si>
  <si>
    <t>Организация и осуществление мероприятий по территориальной обороне и гражданской обороне</t>
  </si>
  <si>
    <t>0830300670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</si>
  <si>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</si>
  <si>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</si>
  <si>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</si>
  <si>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</si>
  <si>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</si>
  <si>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</si>
  <si>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по возведению пожарного депо из быстровозводимой модульной конструкции полной заводской готовности, по подведению внешних инженерных сетей и по благоустройству, прилегающей к пожарному депо территории</t>
  </si>
  <si>
    <t>0840101890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</si>
  <si>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</si>
  <si>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08401S4680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</si>
  <si>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</si>
  <si>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</si>
  <si>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</si>
  <si>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</si>
  <si>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</si>
  <si>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</si>
  <si>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</si>
  <si>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</si>
  <si>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</si>
  <si>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</si>
  <si>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</si>
  <si>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</si>
  <si>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</si>
  <si>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</si>
  <si>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Уплата налогов, сборов и иных платежей</t>
  </si>
  <si>
    <t>850</t>
  </si>
  <si>
    <t>Муниципальная программа "Жилище"</t>
  </si>
  <si>
    <t>0900000000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</si>
  <si>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</si>
  <si>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</si>
  <si>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</si>
  <si>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</si>
  <si>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жилищного сертификата и единовременной социальной выплаты</t>
  </si>
  <si>
    <t>0930163080</t>
  </si>
  <si>
    <t>Муниципальная программа "Развитие инженерной инфраструктуры, энергоэффективности и отрасли обращения с отходами"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</si>
  <si>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</si>
  <si>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</si>
  <si>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</si>
  <si>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</si>
  <si>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</si>
  <si>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</si>
  <si>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</si>
  <si>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Содержание и ремонт шахтных колодцев</t>
  </si>
  <si>
    <t>1010201540</t>
  </si>
  <si>
    <t>Строительство и реконструкция объектов водоснабжения за счет средств местного бюджета</t>
  </si>
  <si>
    <t>1010274090</t>
  </si>
  <si>
    <t>Строительство и реконструкция объектов водоснабжения</t>
  </si>
  <si>
    <t>10102S4090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</si>
  <si>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</si>
  <si>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</si>
  <si>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</si>
  <si>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</si>
  <si>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</si>
  <si>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Строительство и реконструкция объектов очистки сточных вод за счет средств местного бюджета</t>
  </si>
  <si>
    <t>1020174020</t>
  </si>
  <si>
    <t>Строительство и реконструкция объектов очистки сточных вод</t>
  </si>
  <si>
    <t>10201S4020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</si>
  <si>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</si>
  <si>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</si>
  <si>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</si>
  <si>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</si>
  <si>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</si>
  <si>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</si>
  <si>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</si>
  <si>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</si>
  <si>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Строительство и реконструкция объектов теплоснабжения за счет средств местного бюджета</t>
  </si>
  <si>
    <t>1030174730</t>
  </si>
  <si>
    <t>Реализация первоочередных мероприятий по капитальному ремонту, приобретению, монтажу и вводу в эксплуатацию объектов теплоснабжения (в том числе технологическое присоединение)</t>
  </si>
  <si>
    <t>10301S2530</t>
  </si>
  <si>
    <t>Реализация мероприятий по капитальному ремонту объектов теплоснабжения</t>
  </si>
  <si>
    <t>10301S3310</t>
  </si>
  <si>
    <t>Реализация мероприятий по строительству и реконструкции объектов теплоснабжения</t>
  </si>
  <si>
    <t>10301S4340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</si>
  <si>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</si>
  <si>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</si>
  <si>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Строительство и реконструкция сетей водоснабжения, водоотведения, теплоснабжения за счет средств местного бюджета</t>
  </si>
  <si>
    <t>1030274080</t>
  </si>
  <si>
    <t>Капитальный ремонт сетей теплоснабжения на территории муниципальных образований Московской области</t>
  </si>
  <si>
    <t>10302S0540</t>
  </si>
  <si>
    <t>Реализация мероприятий по капитальному ремонту сетей теплоснабжения на территории муниципальных образований</t>
  </si>
  <si>
    <t>10302S1390</t>
  </si>
  <si>
    <t>Строительство и реконструкция сетей водоснабжения, водоотведения, теплоснабжения</t>
  </si>
  <si>
    <t>10302S4080</t>
  </si>
  <si>
    <t>Cтроительство и реконструкция сетей теплоснабжения муниципальной собственности</t>
  </si>
  <si>
    <t>10302S4160</t>
  </si>
  <si>
    <t>Реализация мероприятий по строительству и реконструкции сетей теплоснабжения муниципальной собственности</t>
  </si>
  <si>
    <t>10302S4810</t>
  </si>
  <si>
    <t>Основное мероприятие "Реализация проектов по строительству, реконструкции, модернизации объектов коммунальной инфраструктуры с использованием финансовых инструментов "Инфраструктурного меню"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</si>
  <si>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</si>
  <si>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</si>
  <si>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</si>
  <si>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округов"</t>
  </si>
  <si>
    <t>1030500000</t>
  </si>
  <si>
    <t>1030500190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</si>
  <si>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</si>
  <si>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</si>
  <si>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</si>
  <si>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</si>
  <si>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</si>
  <si>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</si>
  <si>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</si>
  <si>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</si>
  <si>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Муниципальная программа "Управление имуществом и муниципальными финансами"</t>
  </si>
  <si>
    <t>1200000000</t>
  </si>
  <si>
    <t>Подпрограмма "Эффективное управление имущественным комплексом"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</si>
  <si>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</si>
  <si>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</si>
  <si>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</si>
  <si>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</si>
  <si>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</si>
  <si>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</t>
  </si>
  <si>
    <t>1210200172</t>
  </si>
  <si>
    <t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</t>
  </si>
  <si>
    <t>1210200173</t>
  </si>
  <si>
    <t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</t>
  </si>
  <si>
    <t>1210200174</t>
  </si>
  <si>
    <t>Взносы на капитальный ремонт общего имущества многоквартирных домов</t>
  </si>
  <si>
    <t>1210200180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</si>
  <si>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</si>
  <si>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</si>
  <si>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</si>
  <si>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1210365900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</si>
  <si>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</si>
  <si>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</si>
  <si>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</si>
  <si>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</si>
  <si>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</si>
  <si>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</si>
  <si>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Обслуживание государственного (муниципального) долга</t>
  </si>
  <si>
    <t>700</t>
  </si>
  <si>
    <t>730</t>
  </si>
  <si>
    <t>1250000000</t>
  </si>
  <si>
    <t>1250100000</t>
  </si>
  <si>
    <t>Функционирование высшего должностного лица</t>
  </si>
  <si>
    <t>1250100110</t>
  </si>
  <si>
    <t>Обеспечение деятельности администрации</t>
  </si>
  <si>
    <t>1250100120</t>
  </si>
  <si>
    <t>Обеспечение деятельности финансового органа</t>
  </si>
  <si>
    <t>1250100160</t>
  </si>
  <si>
    <t>Организация и осуществление мероприятий по мобилизационной подготовке</t>
  </si>
  <si>
    <t>1250100720</t>
  </si>
  <si>
    <t>Взносы в общественные организации</t>
  </si>
  <si>
    <t>1250100870</t>
  </si>
  <si>
    <t>Обеспечение деятельности муниципальных центров управления регионом</t>
  </si>
  <si>
    <t>1250101670</t>
  </si>
  <si>
    <t>Обеспечение деятельности муниципальных казенных учреждений в сфере закупок товаров, работ, услуг</t>
  </si>
  <si>
    <t>1250101680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</si>
  <si>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</si>
  <si>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</si>
  <si>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</si>
  <si>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</si>
  <si>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</si>
  <si>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1250300000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</si>
  <si>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</si>
  <si>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1250300830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</si>
  <si>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</si>
  <si>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</si>
  <si>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</si>
  <si>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</si>
  <si>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</si>
  <si>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</si>
  <si>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</si>
  <si>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</si>
  <si>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</si>
  <si>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</si>
  <si>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</si>
  <si>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</si>
  <si>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</si>
  <si>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</si>
  <si>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</si>
  <si>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</si>
  <si>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 за средств местного бюджета (Капитальный ремонт буфетных и туалетных помещений в групповых комнатах дошкольного отделения "Росинка" МБОУ "Петровская СОШ" (с.Узуново, мкр.Северный, д.10а))</t>
  </si>
  <si>
    <t>1330273051</t>
  </si>
  <si>
    <t>Реализация на территориях муниципальных образований проектов граждан, сформированных в рамках практик инициативного бюджетирования за средств местного бюджета (Приобретение компьютерной техники, приобретение и монтаж проекторов для МБОУ "Узуновская СОШ" (с.Узуново, мкр.Северный, д.13))</t>
  </si>
  <si>
    <t>13302S3053</t>
  </si>
  <si>
    <t>Подпрограмма "Молодежь Подмосковья"</t>
  </si>
  <si>
    <t>1340000000</t>
  </si>
  <si>
    <t>Основное мероприятие "Вовлечение молодежи в общественную жизнь"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</si>
  <si>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</si>
  <si>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</si>
  <si>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</si>
  <si>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Стипендии</t>
  </si>
  <si>
    <t>340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</si>
  <si>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</si>
  <si>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</si>
  <si>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городском округе</t>
  </si>
  <si>
    <t>1340201510</t>
  </si>
  <si>
    <t>1360000000</t>
  </si>
  <si>
    <t>1360100000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</si>
  <si>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</si>
  <si>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</si>
  <si>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Основное мероприятие "Осуществление первичного воинского учета"</t>
  </si>
  <si>
    <t>1360300000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</si>
  <si>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</si>
  <si>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</si>
  <si>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</si>
  <si>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1360400000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</si>
  <si>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</si>
  <si>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1360451200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</si>
  <si>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</si>
  <si>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</si>
  <si>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</si>
  <si>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</si>
  <si>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</si>
  <si>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</si>
  <si>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</si>
  <si>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</si>
  <si>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</si>
  <si>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</si>
  <si>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</si>
  <si>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</si>
  <si>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Дорожная деятельность в отношении автомобильных дорог местного значения в границах городского округа</t>
  </si>
  <si>
    <t>1420400200</t>
  </si>
  <si>
    <t>Мероприятия по обеспечению безопасности дорожного движения</t>
  </si>
  <si>
    <t>1420400210</t>
  </si>
  <si>
    <t>Капитальный ремонт и ремонт автомобильных дорог общего пользования местного значения</t>
  </si>
  <si>
    <t>1420480240</t>
  </si>
  <si>
    <t>Муниципальная программа "Цифровое муниципальное образование"</t>
  </si>
  <si>
    <t>1500000000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</si>
  <si>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</si>
  <si>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</si>
  <si>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</si>
  <si>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</si>
  <si>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</si>
  <si>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</si>
  <si>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</si>
  <si>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</si>
  <si>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</si>
  <si>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</si>
  <si>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</si>
  <si>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</si>
  <si>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</si>
  <si>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</si>
  <si>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</si>
  <si>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</si>
  <si>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</si>
  <si>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</si>
  <si>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</si>
  <si>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</si>
  <si>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</si>
  <si>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</si>
  <si>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Основное мероприятие "Цифровая культура"</t>
  </si>
  <si>
    <t>1520400000</t>
  </si>
  <si>
    <t>Цифровая культура</t>
  </si>
  <si>
    <t>1520401180</t>
  </si>
  <si>
    <t>Федеральный проект "Цифровая образовательная среда"</t>
  </si>
  <si>
    <t>152E400000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</si>
  <si>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"Цифровая образовательная среда"</t>
  </si>
  <si>
    <t>152E481690</t>
  </si>
  <si>
    <t>1530000000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</si>
  <si>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</si>
  <si>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</si>
  <si>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</si>
  <si>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</si>
  <si>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</si>
  <si>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</si>
  <si>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</si>
  <si>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</si>
  <si>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</si>
  <si>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</si>
  <si>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</si>
  <si>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Благоустройство зон для досуга и отдыха населения в парках культуры и отдыха за счет средств местного бюджета</t>
  </si>
  <si>
    <t>1710171980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</si>
  <si>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</si>
  <si>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</si>
  <si>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</si>
  <si>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171F255555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</si>
  <si>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</si>
  <si>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</si>
  <si>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</si>
  <si>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</si>
  <si>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Содержание территорий в нормативном состоянии</t>
  </si>
  <si>
    <t>1720100620</t>
  </si>
  <si>
    <t>Содержание территорий в нормативном состоянии(Содержание дворовых территорий)</t>
  </si>
  <si>
    <t>1720100621</t>
  </si>
  <si>
    <t>Организация наружного освещения</t>
  </si>
  <si>
    <t>1720101480</t>
  </si>
  <si>
    <t>Модернизация асфальтовых и иных покрытий с дополнительным благоустройством на дворовых территориях</t>
  </si>
  <si>
    <t>1720101920</t>
  </si>
  <si>
    <t>Модернизация детских игровых площадок, установленных ранее с привлечением средств бюджета Московской области</t>
  </si>
  <si>
    <t>1720101930</t>
  </si>
  <si>
    <t>Замена и модернизация детских игровых площадок</t>
  </si>
  <si>
    <t>1720101940</t>
  </si>
  <si>
    <t>Расходы на обеспечение деятельности (оказание услуг) муниципальных учреждений в сфере благоустройства (МКУ/МБУ/МАУ)</t>
  </si>
  <si>
    <t>1720106242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</si>
  <si>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</si>
  <si>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</si>
  <si>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Создание и ремонт пешеходных коммуникаций</t>
  </si>
  <si>
    <t>1720181870</t>
  </si>
  <si>
    <t>Ямочный ремонт асфальтового покрытия дворовых территорий</t>
  </si>
  <si>
    <t>1720182890</t>
  </si>
  <si>
    <t>Основное мероприятие "Приведение в надлежащее состояние подъездов в многоквартирных домах"</t>
  </si>
  <si>
    <t>1720300000</t>
  </si>
  <si>
    <t>Ремонт подъездов в многоквартирных домах</t>
  </si>
  <si>
    <t>1720380950</t>
  </si>
  <si>
    <t>172F200000</t>
  </si>
  <si>
    <t>Ремонт дворовых территорий</t>
  </si>
  <si>
    <t>172F282740</t>
  </si>
  <si>
    <t>Муниципальная программа "Строительство и капитальный ремонт объектов социальной инфраструктуры"</t>
  </si>
  <si>
    <t>1800000000</t>
  </si>
  <si>
    <t>Подпрограмма "Строительство (реконструкция), капитальный ремонт объектов образования"</t>
  </si>
  <si>
    <t>1830000000</t>
  </si>
  <si>
    <t>Основное мероприятие "Капитальный ремонт объектов дошкольного образования"</t>
  </si>
  <si>
    <t>1830600000</t>
  </si>
  <si>
    <t>Проведение капитального ремонта, технического переоснащения и благоустройства территорий учреждений образования</t>
  </si>
  <si>
    <t>1830600390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</si>
  <si>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</si>
  <si>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18306S2590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</si>
  <si>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</si>
  <si>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18306S3990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</si>
  <si>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</si>
  <si>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1830700000</t>
  </si>
  <si>
    <t>1830700390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</si>
  <si>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</si>
  <si>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1830773770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</si>
  <si>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</si>
  <si>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18307S2950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</si>
  <si>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</si>
  <si>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</si>
  <si>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области, признанного таковым после 1 января 2017 года"</t>
  </si>
  <si>
    <t>1940000000</t>
  </si>
  <si>
    <t>Основное мероприятие "Переселение граждан из аварийного жилищного фонда в Московской области, признанного таковым после 1 января 2017 года"</t>
  </si>
  <si>
    <t>1940100000</t>
  </si>
  <si>
    <t>Обеспечение мероприятий по переселению граждан из аварийного жилищного фонда, признанного таковым после 1 января 2017 года, за счет средств местного бюджета</t>
  </si>
  <si>
    <t>1940179605</t>
  </si>
  <si>
    <t>Обеспечение мероприятий по переселению граждан из аварийного жилищного фонда, признанного таковым после 1 января 2017 года</t>
  </si>
  <si>
    <t>19401S9605</t>
  </si>
  <si>
    <t>Руководство и управление в сфере установленных функций органов местного самоуправления</t>
  </si>
  <si>
    <t>9500000000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</si>
  <si>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</si>
  <si>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</si>
  <si>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</si>
  <si>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</si>
  <si>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</si>
  <si>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</si>
  <si>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</si>
  <si>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</si>
  <si>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</si>
  <si>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</si>
  <si>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</si>
  <si>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</si>
  <si>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</si>
  <si>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</si>
  <si>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Иные расходы</t>
  </si>
  <si>
    <t>9900004000</t>
  </si>
  <si>
    <t>Итого по непрограммным расходам</t>
  </si>
  <si>
    <t>Итого по муниципальным программам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</si>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</sst>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7" x14ac:knownFonts="1">
    <font>
      <sz val="11"/>
      <color theme="1"/>
      <name val="Calibri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b/>
      <sz val="8"/>
      <name val="Arial"/>
    </font>
    <font>
      <b/>
      <sz val="12"/>
      <name val="Times New Roman"/>
    </font>
    <font>
      <sz val="11"/>
      <name val="Arial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right" vertical="center"/>
    </xf>
    <xf numFmtId="2" fontId="3" fillId="0" borderId="12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0" fontId="6" fillId="0" borderId="0" xfId="0" applyFont="1"/>
    <xf numFmtId="2" fontId="6" fillId="0" borderId="0" xfId="0" applyNumberFormat="1" applyFont="1"/>
    <xf numFmtId="2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2" fontId="4" fillId="0" borderId="9" xfId="0" applyNumberFormat="1" applyFont="1" applyBorder="1" applyAlignment="1">
      <alignment horizontal="right" vertical="center"/>
    </xf>
    <xf numFmtId="2" fontId="4" fillId="0" borderId="10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right" vertical="center"/>
    </xf>
    <xf numFmtId="2" fontId="3" fillId="0" borderId="13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2" fontId="3" fillId="0" borderId="14" xfId="0" applyNumberFormat="1" applyFont="1" applyBorder="1" applyAlignment="1">
      <alignment horizontal="right" vertical="center"/>
    </xf>
    <xf numFmtId="2" fontId="3" fillId="0" borderId="15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2" fontId="4" fillId="0" borderId="17" xfId="0" applyNumberFormat="1" applyFont="1" applyBorder="1" applyAlignment="1">
      <alignment horizontal="right" vertical="center"/>
    </xf>
    <xf numFmtId="2" fontId="4" fillId="0" borderId="18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4"/>
  <sheetViews>
    <sheetView tabSelected="1" zoomScale="110" workbookViewId="0">
      <selection activeCell="G663" sqref="G663:H663"/>
    </sheetView>
  </sheetViews>
  <sheetFormatPr defaultRowHeight="15" x14ac:dyDescent="0.25"/>
  <cols>
    <col min="1" max="1" width="20" customWidth="1"/>
    <col min="2" max="2" width="27.7109375" customWidth="1"/>
    <col min="3" max="3" width="16.42578125" customWidth="1"/>
    <col min="4" max="4" width="9.42578125" customWidth="1"/>
    <col min="5" max="6" width="15" customWidth="1"/>
    <col min="7" max="8" width="8.42578125" customWidth="1"/>
  </cols>
  <sheetData>
    <row r="1" spans="1:8" x14ac:dyDescent="0.25">
      <c r="F1" s="17" t="s">
        <v>0</v>
      </c>
      <c r="G1" s="17"/>
      <c r="H1" s="17"/>
    </row>
    <row r="2" spans="1:8" x14ac:dyDescent="0.25">
      <c r="F2" s="17" t="s">
        <v>1</v>
      </c>
      <c r="G2" s="17"/>
      <c r="H2" s="17"/>
    </row>
    <row r="3" spans="1:8" x14ac:dyDescent="0.25">
      <c r="E3" s="17" t="s">
        <v>2</v>
      </c>
      <c r="F3" s="17"/>
      <c r="G3" s="17"/>
      <c r="H3" s="17"/>
    </row>
    <row r="4" spans="1:8" x14ac:dyDescent="0.25">
      <c r="F4" s="17" t="s">
        <v>3</v>
      </c>
      <c r="G4" s="17"/>
      <c r="H4" s="17"/>
    </row>
    <row r="5" spans="1:8" x14ac:dyDescent="0.25">
      <c r="F5" s="17" t="s">
        <v>4</v>
      </c>
      <c r="G5" s="17"/>
      <c r="H5" s="17"/>
    </row>
    <row r="7" spans="1:8" ht="54" customHeight="1" x14ac:dyDescent="0.25">
      <c r="A7" s="18" t="s">
        <v>5</v>
      </c>
      <c r="B7" s="18"/>
      <c r="C7" s="18"/>
      <c r="D7" s="18"/>
      <c r="E7" s="18"/>
      <c r="F7" s="18"/>
      <c r="G7" s="18"/>
      <c r="H7" s="18"/>
    </row>
    <row r="9" spans="1:8" ht="12" customHeight="1" x14ac:dyDescent="0.25">
      <c r="A9" s="19"/>
      <c r="B9" s="19"/>
      <c r="C9" s="19"/>
      <c r="D9" s="19"/>
      <c r="E9" s="19"/>
      <c r="F9" s="19"/>
      <c r="G9" s="19"/>
      <c r="H9" s="1"/>
    </row>
    <row r="10" spans="1:8" ht="15" customHeight="1" x14ac:dyDescent="0.25">
      <c r="A10" s="20" t="s">
        <v>6</v>
      </c>
      <c r="B10" s="20"/>
      <c r="C10" s="20" t="s">
        <v>7</v>
      </c>
      <c r="D10" s="21" t="s">
        <v>8</v>
      </c>
      <c r="E10" s="22" t="s">
        <v>9</v>
      </c>
      <c r="F10" s="22" t="s">
        <v>10</v>
      </c>
      <c r="G10" s="24" t="s">
        <v>11</v>
      </c>
      <c r="H10" s="25"/>
    </row>
    <row r="11" spans="1:8" ht="51" customHeight="1" x14ac:dyDescent="0.25">
      <c r="A11" s="20"/>
      <c r="B11" s="20"/>
      <c r="C11" s="20"/>
      <c r="D11" s="21"/>
      <c r="E11" s="23"/>
      <c r="F11" s="23"/>
      <c r="G11" s="24"/>
      <c r="H11" s="25"/>
    </row>
    <row r="12" spans="1:8" ht="15.95" customHeight="1" x14ac:dyDescent="0.25">
      <c r="A12" s="26">
        <v>1</v>
      </c>
      <c r="B12" s="26"/>
      <c r="C12" s="2">
        <v>2</v>
      </c>
      <c r="D12" s="2">
        <v>3</v>
      </c>
      <c r="E12" s="3">
        <v>4</v>
      </c>
      <c r="F12" s="3">
        <v>5</v>
      </c>
      <c r="G12" s="27">
        <v>6</v>
      </c>
      <c r="H12" s="28"/>
    </row>
    <row r="13" spans="1:8" ht="15" customHeight="1" x14ac:dyDescent="0.25">
      <c r="A13" s="29" t="s">
        <v>12</v>
      </c>
      <c r="B13" s="30"/>
      <c r="C13" s="4" t="s">
        <v>13</v>
      </c>
      <c r="D13" s="4"/>
      <c r="E13" s="5">
        <v>436600</v>
      </c>
      <c r="F13" s="5">
        <f t="shared" ref="F13:F17" si="0">F14</f>
        <v>436600</v>
      </c>
      <c r="G13" s="31">
        <f t="shared" ref="G13:G76" si="1">F13/E13*100</f>
        <v>100</v>
      </c>
      <c r="H13" s="32"/>
    </row>
    <row r="14" spans="1:8" ht="23.25" customHeight="1" x14ac:dyDescent="0.25">
      <c r="A14" s="33" t="s">
        <v>14</v>
      </c>
      <c r="B14" s="34"/>
      <c r="C14" s="6" t="s">
        <v>15</v>
      </c>
      <c r="D14" s="6"/>
      <c r="E14" s="7">
        <v>436600</v>
      </c>
      <c r="F14" s="7">
        <f t="shared" si="0"/>
        <v>436600</v>
      </c>
      <c r="G14" s="35">
        <f t="shared" si="1"/>
        <v>100</v>
      </c>
      <c r="H14" s="36"/>
    </row>
    <row r="15" spans="1:8" ht="23.25" customHeight="1" x14ac:dyDescent="0.25">
      <c r="A15" s="33" t="s">
        <v>16</v>
      </c>
      <c r="B15" s="34"/>
      <c r="C15" s="6" t="s">
        <v>17</v>
      </c>
      <c r="D15" s="9"/>
      <c r="E15" s="7">
        <v>436600</v>
      </c>
      <c r="F15" s="7">
        <f t="shared" si="0"/>
        <v>436600</v>
      </c>
      <c r="G15" s="35">
        <f t="shared" si="1"/>
        <v>100</v>
      </c>
      <c r="H15" s="36"/>
    </row>
    <row r="16" spans="1:8" ht="45.75" customHeight="1" x14ac:dyDescent="0.25">
      <c r="A16" s="33" t="s">
        <v>18</v>
      </c>
      <c r="B16" s="34"/>
      <c r="C16" s="6" t="s">
        <v>19</v>
      </c>
      <c r="D16" s="9"/>
      <c r="E16" s="7">
        <v>436600</v>
      </c>
      <c r="F16" s="7">
        <f t="shared" si="0"/>
        <v>436600</v>
      </c>
      <c r="G16" s="35">
        <f t="shared" si="1"/>
        <v>100</v>
      </c>
      <c r="H16" s="36"/>
    </row>
    <row r="17" spans="1:8" ht="15" customHeight="1" x14ac:dyDescent="0.25">
      <c r="A17" s="33" t="s">
        <v>20</v>
      </c>
      <c r="B17" s="34"/>
      <c r="C17" s="6" t="s">
        <v>19</v>
      </c>
      <c r="D17" s="6" t="s">
        <v>21</v>
      </c>
      <c r="E17" s="7">
        <v>436600</v>
      </c>
      <c r="F17" s="7">
        <f t="shared" si="0"/>
        <v>436600</v>
      </c>
      <c r="G17" s="35">
        <f t="shared" si="1"/>
        <v>100</v>
      </c>
      <c r="H17" s="36"/>
    </row>
    <row r="18" spans="1:8" ht="23.25" customHeight="1" x14ac:dyDescent="0.25">
      <c r="A18" s="33" t="s">
        <v>22</v>
      </c>
      <c r="B18" s="34"/>
      <c r="C18" s="6" t="s">
        <v>19</v>
      </c>
      <c r="D18" s="6" t="s">
        <v>23</v>
      </c>
      <c r="E18" s="7">
        <v>436600</v>
      </c>
      <c r="F18" s="7">
        <v>436600</v>
      </c>
      <c r="G18" s="35">
        <f t="shared" si="1"/>
        <v>100</v>
      </c>
      <c r="H18" s="36"/>
    </row>
    <row r="19" spans="1:8" ht="15" customHeight="1" x14ac:dyDescent="0.25">
      <c r="A19" s="37" t="s">
        <v>24</v>
      </c>
      <c r="B19" s="38"/>
      <c r="C19" s="10" t="s">
        <v>25</v>
      </c>
      <c r="D19" s="10"/>
      <c r="E19" s="11">
        <v>153829463.44999999</v>
      </c>
      <c r="F19" s="11">
        <f>F20+F28+F39+F63</f>
        <v>153759808.48000002</v>
      </c>
      <c r="G19" s="35">
        <f t="shared" si="1"/>
        <v>99.954719357112879</v>
      </c>
      <c r="H19" s="36"/>
    </row>
    <row r="20" spans="1:8" ht="15" customHeight="1" x14ac:dyDescent="0.25">
      <c r="A20" s="33" t="s">
        <v>26</v>
      </c>
      <c r="B20" s="34"/>
      <c r="C20" s="6" t="s">
        <v>27</v>
      </c>
      <c r="D20" s="6"/>
      <c r="E20" s="7">
        <v>3738900</v>
      </c>
      <c r="F20" s="7">
        <f>F21</f>
        <v>3738869.02</v>
      </c>
      <c r="G20" s="35">
        <f t="shared" si="1"/>
        <v>99.999171414052256</v>
      </c>
      <c r="H20" s="36"/>
    </row>
    <row r="21" spans="1:8" ht="23.25" customHeight="1" x14ac:dyDescent="0.25">
      <c r="A21" s="33" t="s">
        <v>28</v>
      </c>
      <c r="B21" s="34"/>
      <c r="C21" s="6" t="s">
        <v>29</v>
      </c>
      <c r="D21" s="9"/>
      <c r="E21" s="7">
        <v>3738900</v>
      </c>
      <c r="F21" s="7">
        <f>F22+F25</f>
        <v>3738869.02</v>
      </c>
      <c r="G21" s="35">
        <f t="shared" si="1"/>
        <v>99.999171414052256</v>
      </c>
      <c r="H21" s="36"/>
    </row>
    <row r="22" spans="1:8" ht="23.25" customHeight="1" x14ac:dyDescent="0.25">
      <c r="A22" s="33" t="s">
        <v>30</v>
      </c>
      <c r="B22" s="34"/>
      <c r="C22" s="6" t="s">
        <v>31</v>
      </c>
      <c r="D22" s="9"/>
      <c r="E22" s="7">
        <v>3509400</v>
      </c>
      <c r="F22" s="7">
        <f t="shared" ref="F22:F28" si="2">F23</f>
        <v>3509400</v>
      </c>
      <c r="G22" s="35">
        <f t="shared" si="1"/>
        <v>100</v>
      </c>
      <c r="H22" s="36"/>
    </row>
    <row r="23" spans="1:8" ht="23.25" customHeight="1" x14ac:dyDescent="0.25">
      <c r="A23" s="33" t="s">
        <v>32</v>
      </c>
      <c r="B23" s="34"/>
      <c r="C23" s="6" t="s">
        <v>31</v>
      </c>
      <c r="D23" s="6" t="s">
        <v>33</v>
      </c>
      <c r="E23" s="7">
        <v>3509400</v>
      </c>
      <c r="F23" s="7">
        <f t="shared" si="2"/>
        <v>3509400</v>
      </c>
      <c r="G23" s="35">
        <f t="shared" si="1"/>
        <v>100</v>
      </c>
      <c r="H23" s="36"/>
    </row>
    <row r="24" spans="1:8" ht="15" customHeight="1" x14ac:dyDescent="0.25">
      <c r="A24" s="33" t="s">
        <v>34</v>
      </c>
      <c r="B24" s="34"/>
      <c r="C24" s="6" t="s">
        <v>31</v>
      </c>
      <c r="D24" s="6" t="s">
        <v>35</v>
      </c>
      <c r="E24" s="7">
        <v>3509400</v>
      </c>
      <c r="F24" s="7">
        <v>3509400</v>
      </c>
      <c r="G24" s="35">
        <f t="shared" si="1"/>
        <v>100</v>
      </c>
      <c r="H24" s="36"/>
    </row>
    <row r="25" spans="1:8" ht="34.5" customHeight="1" x14ac:dyDescent="0.25">
      <c r="A25" s="33" t="s">
        <v>36</v>
      </c>
      <c r="B25" s="34"/>
      <c r="C25" s="6" t="s">
        <v>37</v>
      </c>
      <c r="D25" s="9"/>
      <c r="E25" s="7">
        <v>229500</v>
      </c>
      <c r="F25" s="7">
        <f t="shared" si="2"/>
        <v>229469.02</v>
      </c>
      <c r="G25" s="35">
        <f t="shared" si="1"/>
        <v>99.986501089324605</v>
      </c>
      <c r="H25" s="36"/>
    </row>
    <row r="26" spans="1:8" ht="23.25" customHeight="1" x14ac:dyDescent="0.25">
      <c r="A26" s="33" t="s">
        <v>32</v>
      </c>
      <c r="B26" s="34"/>
      <c r="C26" s="6" t="s">
        <v>37</v>
      </c>
      <c r="D26" s="6" t="s">
        <v>33</v>
      </c>
      <c r="E26" s="7">
        <v>229500</v>
      </c>
      <c r="F26" s="7">
        <f t="shared" si="2"/>
        <v>229469.02</v>
      </c>
      <c r="G26" s="35">
        <f t="shared" si="1"/>
        <v>99.986501089324605</v>
      </c>
      <c r="H26" s="36"/>
    </row>
    <row r="27" spans="1:8" ht="15" customHeight="1" x14ac:dyDescent="0.25">
      <c r="A27" s="33" t="s">
        <v>34</v>
      </c>
      <c r="B27" s="34"/>
      <c r="C27" s="6" t="s">
        <v>37</v>
      </c>
      <c r="D27" s="6" t="s">
        <v>35</v>
      </c>
      <c r="E27" s="7">
        <v>229500</v>
      </c>
      <c r="F27" s="7">
        <v>229469.02</v>
      </c>
      <c r="G27" s="35">
        <f t="shared" si="1"/>
        <v>99.986501089324605</v>
      </c>
      <c r="H27" s="36"/>
    </row>
    <row r="28" spans="1:8" ht="15" customHeight="1" x14ac:dyDescent="0.25">
      <c r="A28" s="33" t="s">
        <v>38</v>
      </c>
      <c r="B28" s="34"/>
      <c r="C28" s="6" t="s">
        <v>39</v>
      </c>
      <c r="D28" s="6"/>
      <c r="E28" s="7">
        <v>17932363.449999999</v>
      </c>
      <c r="F28" s="7">
        <f t="shared" si="2"/>
        <v>17929323.960000001</v>
      </c>
      <c r="G28" s="35">
        <f t="shared" si="1"/>
        <v>99.983050254315486</v>
      </c>
      <c r="H28" s="36"/>
    </row>
    <row r="29" spans="1:8" ht="34.5" customHeight="1" x14ac:dyDescent="0.25">
      <c r="A29" s="33" t="s">
        <v>40</v>
      </c>
      <c r="B29" s="34"/>
      <c r="C29" s="6" t="s">
        <v>41</v>
      </c>
      <c r="D29" s="9"/>
      <c r="E29" s="7">
        <v>17932363.449999999</v>
      </c>
      <c r="F29" s="7">
        <f>F30+F33+F36</f>
        <v>17929323.960000001</v>
      </c>
      <c r="G29" s="35">
        <f t="shared" si="1"/>
        <v>99.983050254315486</v>
      </c>
      <c r="H29" s="36"/>
    </row>
    <row r="30" spans="1:8" ht="23.25" customHeight="1" x14ac:dyDescent="0.25">
      <c r="A30" s="33" t="s">
        <v>42</v>
      </c>
      <c r="B30" s="34"/>
      <c r="C30" s="6" t="s">
        <v>43</v>
      </c>
      <c r="D30" s="9"/>
      <c r="E30" s="7">
        <v>16704200</v>
      </c>
      <c r="F30" s="7">
        <f t="shared" ref="F30:F37" si="3">F31</f>
        <v>16704200</v>
      </c>
      <c r="G30" s="35">
        <f t="shared" si="1"/>
        <v>100</v>
      </c>
      <c r="H30" s="36"/>
    </row>
    <row r="31" spans="1:8" ht="23.25" customHeight="1" x14ac:dyDescent="0.25">
      <c r="A31" s="33" t="s">
        <v>32</v>
      </c>
      <c r="B31" s="34"/>
      <c r="C31" s="6" t="s">
        <v>43</v>
      </c>
      <c r="D31" s="6" t="s">
        <v>33</v>
      </c>
      <c r="E31" s="7">
        <v>16704200</v>
      </c>
      <c r="F31" s="7">
        <f t="shared" si="3"/>
        <v>16704200</v>
      </c>
      <c r="G31" s="35">
        <f t="shared" si="1"/>
        <v>100</v>
      </c>
      <c r="H31" s="36"/>
    </row>
    <row r="32" spans="1:8" ht="15" customHeight="1" x14ac:dyDescent="0.25">
      <c r="A32" s="33" t="s">
        <v>34</v>
      </c>
      <c r="B32" s="34"/>
      <c r="C32" s="6" t="s">
        <v>43</v>
      </c>
      <c r="D32" s="6" t="s">
        <v>35</v>
      </c>
      <c r="E32" s="7">
        <v>16704200</v>
      </c>
      <c r="F32" s="7">
        <v>16704200</v>
      </c>
      <c r="G32" s="35">
        <f t="shared" si="1"/>
        <v>100</v>
      </c>
      <c r="H32" s="36"/>
    </row>
    <row r="33" spans="1:8" ht="34.5" customHeight="1" x14ac:dyDescent="0.25">
      <c r="A33" s="33" t="s">
        <v>44</v>
      </c>
      <c r="B33" s="34"/>
      <c r="C33" s="6" t="s">
        <v>45</v>
      </c>
      <c r="D33" s="9"/>
      <c r="E33" s="7">
        <v>126463.45</v>
      </c>
      <c r="F33" s="7">
        <f t="shared" si="3"/>
        <v>126463.45</v>
      </c>
      <c r="G33" s="35">
        <f t="shared" si="1"/>
        <v>100</v>
      </c>
      <c r="H33" s="36"/>
    </row>
    <row r="34" spans="1:8" ht="23.25" customHeight="1" x14ac:dyDescent="0.25">
      <c r="A34" s="33" t="s">
        <v>32</v>
      </c>
      <c r="B34" s="34"/>
      <c r="C34" s="6" t="s">
        <v>45</v>
      </c>
      <c r="D34" s="6" t="s">
        <v>33</v>
      </c>
      <c r="E34" s="7">
        <v>126463.45</v>
      </c>
      <c r="F34" s="7">
        <f t="shared" si="3"/>
        <v>126463.45</v>
      </c>
      <c r="G34" s="35">
        <f t="shared" si="1"/>
        <v>100</v>
      </c>
      <c r="H34" s="36"/>
    </row>
    <row r="35" spans="1:8" ht="15" customHeight="1" x14ac:dyDescent="0.25">
      <c r="A35" s="33" t="s">
        <v>34</v>
      </c>
      <c r="B35" s="34"/>
      <c r="C35" s="6" t="s">
        <v>45</v>
      </c>
      <c r="D35" s="6" t="s">
        <v>35</v>
      </c>
      <c r="E35" s="7">
        <v>126463.45</v>
      </c>
      <c r="F35" s="7">
        <v>126463.45</v>
      </c>
      <c r="G35" s="35">
        <f t="shared" si="1"/>
        <v>100</v>
      </c>
      <c r="H35" s="36"/>
    </row>
    <row r="36" spans="1:8" ht="34.5" customHeight="1" x14ac:dyDescent="0.25">
      <c r="A36" s="33" t="s">
        <v>36</v>
      </c>
      <c r="B36" s="34"/>
      <c r="C36" s="6" t="s">
        <v>46</v>
      </c>
      <c r="D36" s="9"/>
      <c r="E36" s="7">
        <v>1101700</v>
      </c>
      <c r="F36" s="7">
        <f t="shared" si="3"/>
        <v>1098660.51</v>
      </c>
      <c r="G36" s="35">
        <f t="shared" si="1"/>
        <v>99.724109104111818</v>
      </c>
      <c r="H36" s="36"/>
    </row>
    <row r="37" spans="1:8" ht="23.25" customHeight="1" x14ac:dyDescent="0.25">
      <c r="A37" s="33" t="s">
        <v>32</v>
      </c>
      <c r="B37" s="34"/>
      <c r="C37" s="6" t="s">
        <v>46</v>
      </c>
      <c r="D37" s="6" t="s">
        <v>33</v>
      </c>
      <c r="E37" s="7">
        <v>1101700</v>
      </c>
      <c r="F37" s="7">
        <f t="shared" si="3"/>
        <v>1098660.51</v>
      </c>
      <c r="G37" s="35">
        <f t="shared" si="1"/>
        <v>99.724109104111818</v>
      </c>
      <c r="H37" s="36"/>
    </row>
    <row r="38" spans="1:8" ht="15" customHeight="1" x14ac:dyDescent="0.25">
      <c r="A38" s="33" t="s">
        <v>34</v>
      </c>
      <c r="B38" s="34"/>
      <c r="C38" s="6" t="s">
        <v>46</v>
      </c>
      <c r="D38" s="6" t="s">
        <v>35</v>
      </c>
      <c r="E38" s="7">
        <v>1101700</v>
      </c>
      <c r="F38" s="7">
        <v>1098660.51</v>
      </c>
      <c r="G38" s="35">
        <f t="shared" si="1"/>
        <v>99.724109104111818</v>
      </c>
      <c r="H38" s="36"/>
    </row>
    <row r="39" spans="1:8" ht="34.5" customHeight="1" x14ac:dyDescent="0.25">
      <c r="A39" s="33" t="s">
        <v>47</v>
      </c>
      <c r="B39" s="34"/>
      <c r="C39" s="6" t="s">
        <v>48</v>
      </c>
      <c r="D39" s="6"/>
      <c r="E39" s="7">
        <v>88536100</v>
      </c>
      <c r="F39" s="7">
        <f>F40+F47+F52+F56</f>
        <v>88469527.5</v>
      </c>
      <c r="G39" s="35">
        <f t="shared" si="1"/>
        <v>99.92480750789791</v>
      </c>
      <c r="H39" s="36"/>
    </row>
    <row r="40" spans="1:8" ht="23.25" customHeight="1" x14ac:dyDescent="0.25">
      <c r="A40" s="33" t="s">
        <v>49</v>
      </c>
      <c r="B40" s="34"/>
      <c r="C40" s="6" t="s">
        <v>50</v>
      </c>
      <c r="D40" s="9"/>
      <c r="E40" s="7">
        <v>78080800</v>
      </c>
      <c r="F40" s="7">
        <f>F41+F44</f>
        <v>78080800</v>
      </c>
      <c r="G40" s="35">
        <f t="shared" si="1"/>
        <v>100</v>
      </c>
      <c r="H40" s="36"/>
    </row>
    <row r="41" spans="1:8" ht="15" customHeight="1" x14ac:dyDescent="0.25">
      <c r="A41" s="33" t="s">
        <v>51</v>
      </c>
      <c r="B41" s="34"/>
      <c r="C41" s="6" t="s">
        <v>52</v>
      </c>
      <c r="D41" s="9"/>
      <c r="E41" s="7">
        <v>3051000</v>
      </c>
      <c r="F41" s="7">
        <f t="shared" ref="F41:F48" si="4">F42</f>
        <v>3051000</v>
      </c>
      <c r="G41" s="35">
        <f t="shared" si="1"/>
        <v>100</v>
      </c>
      <c r="H41" s="36"/>
    </row>
    <row r="42" spans="1:8" ht="23.25" customHeight="1" x14ac:dyDescent="0.25">
      <c r="A42" s="33" t="s">
        <v>32</v>
      </c>
      <c r="B42" s="34"/>
      <c r="C42" s="6" t="s">
        <v>52</v>
      </c>
      <c r="D42" s="6" t="s">
        <v>33</v>
      </c>
      <c r="E42" s="7">
        <v>3051000</v>
      </c>
      <c r="F42" s="7">
        <f t="shared" si="4"/>
        <v>3051000</v>
      </c>
      <c r="G42" s="35">
        <f t="shared" si="1"/>
        <v>100</v>
      </c>
      <c r="H42" s="36"/>
    </row>
    <row r="43" spans="1:8" ht="15" customHeight="1" x14ac:dyDescent="0.25">
      <c r="A43" s="33" t="s">
        <v>34</v>
      </c>
      <c r="B43" s="34"/>
      <c r="C43" s="6" t="s">
        <v>52</v>
      </c>
      <c r="D43" s="6" t="s">
        <v>35</v>
      </c>
      <c r="E43" s="7">
        <v>3051000</v>
      </c>
      <c r="F43" s="7">
        <v>3051000</v>
      </c>
      <c r="G43" s="35">
        <f t="shared" si="1"/>
        <v>100</v>
      </c>
      <c r="H43" s="36"/>
    </row>
    <row r="44" spans="1:8" ht="34.5" customHeight="1" x14ac:dyDescent="0.25">
      <c r="A44" s="33" t="s">
        <v>53</v>
      </c>
      <c r="B44" s="34"/>
      <c r="C44" s="6" t="s">
        <v>54</v>
      </c>
      <c r="D44" s="9"/>
      <c r="E44" s="7">
        <v>75029800</v>
      </c>
      <c r="F44" s="7">
        <f t="shared" si="4"/>
        <v>75029800</v>
      </c>
      <c r="G44" s="35">
        <f t="shared" si="1"/>
        <v>100</v>
      </c>
      <c r="H44" s="36"/>
    </row>
    <row r="45" spans="1:8" ht="23.25" customHeight="1" x14ac:dyDescent="0.25">
      <c r="A45" s="33" t="s">
        <v>32</v>
      </c>
      <c r="B45" s="34"/>
      <c r="C45" s="6" t="s">
        <v>54</v>
      </c>
      <c r="D45" s="6" t="s">
        <v>33</v>
      </c>
      <c r="E45" s="7">
        <v>75029800</v>
      </c>
      <c r="F45" s="7">
        <f t="shared" si="4"/>
        <v>75029800</v>
      </c>
      <c r="G45" s="35">
        <f t="shared" si="1"/>
        <v>100</v>
      </c>
      <c r="H45" s="36"/>
    </row>
    <row r="46" spans="1:8" ht="15" customHeight="1" x14ac:dyDescent="0.25">
      <c r="A46" s="33" t="s">
        <v>34</v>
      </c>
      <c r="B46" s="34"/>
      <c r="C46" s="6" t="s">
        <v>54</v>
      </c>
      <c r="D46" s="6" t="s">
        <v>35</v>
      </c>
      <c r="E46" s="7">
        <v>75029800</v>
      </c>
      <c r="F46" s="7">
        <v>75029800</v>
      </c>
      <c r="G46" s="35">
        <f t="shared" si="1"/>
        <v>100</v>
      </c>
      <c r="H46" s="36"/>
    </row>
    <row r="47" spans="1:8" ht="34.5" customHeight="1" x14ac:dyDescent="0.25">
      <c r="A47" s="33" t="s">
        <v>55</v>
      </c>
      <c r="B47" s="34"/>
      <c r="C47" s="6" t="s">
        <v>56</v>
      </c>
      <c r="D47" s="9"/>
      <c r="E47" s="7">
        <v>5848500</v>
      </c>
      <c r="F47" s="7">
        <f t="shared" si="4"/>
        <v>5848500</v>
      </c>
      <c r="G47" s="35">
        <f t="shared" si="1"/>
        <v>100</v>
      </c>
      <c r="H47" s="36"/>
    </row>
    <row r="48" spans="1:8" ht="23.25" customHeight="1" x14ac:dyDescent="0.25">
      <c r="A48" s="33" t="s">
        <v>57</v>
      </c>
      <c r="B48" s="34"/>
      <c r="C48" s="6" t="s">
        <v>58</v>
      </c>
      <c r="D48" s="9"/>
      <c r="E48" s="7">
        <v>5848500</v>
      </c>
      <c r="F48" s="7">
        <f t="shared" si="4"/>
        <v>5848500</v>
      </c>
      <c r="G48" s="35">
        <f t="shared" si="1"/>
        <v>100</v>
      </c>
      <c r="H48" s="36"/>
    </row>
    <row r="49" spans="1:8" ht="23.25" customHeight="1" x14ac:dyDescent="0.25">
      <c r="A49" s="33" t="s">
        <v>32</v>
      </c>
      <c r="B49" s="34"/>
      <c r="C49" s="6" t="s">
        <v>58</v>
      </c>
      <c r="D49" s="6" t="s">
        <v>33</v>
      </c>
      <c r="E49" s="7">
        <v>5848500</v>
      </c>
      <c r="F49" s="7">
        <f>F50+F51</f>
        <v>5848500</v>
      </c>
      <c r="G49" s="35">
        <f t="shared" si="1"/>
        <v>100</v>
      </c>
      <c r="H49" s="36"/>
    </row>
    <row r="50" spans="1:8" ht="15" customHeight="1" x14ac:dyDescent="0.25">
      <c r="A50" s="33" t="s">
        <v>34</v>
      </c>
      <c r="B50" s="34"/>
      <c r="C50" s="6" t="s">
        <v>58</v>
      </c>
      <c r="D50" s="6" t="s">
        <v>35</v>
      </c>
      <c r="E50" s="7">
        <v>4302213.05</v>
      </c>
      <c r="F50" s="7">
        <v>4302213.05</v>
      </c>
      <c r="G50" s="35">
        <f t="shared" si="1"/>
        <v>100</v>
      </c>
      <c r="H50" s="36"/>
    </row>
    <row r="51" spans="1:8" ht="15" customHeight="1" x14ac:dyDescent="0.25">
      <c r="A51" s="33" t="s">
        <v>59</v>
      </c>
      <c r="B51" s="34"/>
      <c r="C51" s="6" t="s">
        <v>58</v>
      </c>
      <c r="D51" s="6" t="s">
        <v>60</v>
      </c>
      <c r="E51" s="7">
        <v>1546286.95</v>
      </c>
      <c r="F51" s="7">
        <v>1546286.95</v>
      </c>
      <c r="G51" s="35">
        <f t="shared" si="1"/>
        <v>100</v>
      </c>
      <c r="H51" s="36"/>
    </row>
    <row r="52" spans="1:8" ht="23.25" customHeight="1" x14ac:dyDescent="0.25">
      <c r="A52" s="33" t="s">
        <v>61</v>
      </c>
      <c r="B52" s="34"/>
      <c r="C52" s="6" t="s">
        <v>62</v>
      </c>
      <c r="D52" s="9"/>
      <c r="E52" s="7">
        <v>4406800</v>
      </c>
      <c r="F52" s="7">
        <f t="shared" ref="F52:F54" si="5">F53</f>
        <v>4340227.5</v>
      </c>
      <c r="G52" s="35">
        <f t="shared" si="1"/>
        <v>98.489323318507758</v>
      </c>
      <c r="H52" s="36"/>
    </row>
    <row r="53" spans="1:8" ht="34.5" customHeight="1" x14ac:dyDescent="0.25">
      <c r="A53" s="33" t="s">
        <v>36</v>
      </c>
      <c r="B53" s="34"/>
      <c r="C53" s="6" t="s">
        <v>63</v>
      </c>
      <c r="D53" s="9"/>
      <c r="E53" s="7">
        <v>4406800</v>
      </c>
      <c r="F53" s="7">
        <f t="shared" si="5"/>
        <v>4340227.5</v>
      </c>
      <c r="G53" s="35">
        <f t="shared" si="1"/>
        <v>98.489323318507758</v>
      </c>
      <c r="H53" s="36"/>
    </row>
    <row r="54" spans="1:8" ht="23.25" customHeight="1" x14ac:dyDescent="0.25">
      <c r="A54" s="33" t="s">
        <v>32</v>
      </c>
      <c r="B54" s="34"/>
      <c r="C54" s="6" t="s">
        <v>63</v>
      </c>
      <c r="D54" s="6" t="s">
        <v>33</v>
      </c>
      <c r="E54" s="7">
        <v>4406800</v>
      </c>
      <c r="F54" s="7">
        <f t="shared" si="5"/>
        <v>4340227.5</v>
      </c>
      <c r="G54" s="35">
        <f t="shared" si="1"/>
        <v>98.489323318507758</v>
      </c>
      <c r="H54" s="36"/>
    </row>
    <row r="55" spans="1:8" ht="15" customHeight="1" x14ac:dyDescent="0.25">
      <c r="A55" s="33" t="s">
        <v>34</v>
      </c>
      <c r="B55" s="34"/>
      <c r="C55" s="6" t="s">
        <v>63</v>
      </c>
      <c r="D55" s="6" t="s">
        <v>35</v>
      </c>
      <c r="E55" s="7">
        <v>4406800</v>
      </c>
      <c r="F55" s="7">
        <v>4340227.5</v>
      </c>
      <c r="G55" s="35">
        <f t="shared" si="1"/>
        <v>98.489323318507758</v>
      </c>
      <c r="H55" s="36"/>
    </row>
    <row r="56" spans="1:8" ht="15" customHeight="1" x14ac:dyDescent="0.25">
      <c r="A56" s="33" t="s">
        <v>64</v>
      </c>
      <c r="B56" s="34"/>
      <c r="C56" s="6" t="s">
        <v>65</v>
      </c>
      <c r="D56" s="9"/>
      <c r="E56" s="7">
        <v>200000</v>
      </c>
      <c r="F56" s="7">
        <f>F57+F60</f>
        <v>200000</v>
      </c>
      <c r="G56" s="35">
        <f t="shared" si="1"/>
        <v>100</v>
      </c>
      <c r="H56" s="36"/>
    </row>
    <row r="57" spans="1:8" ht="34.5" customHeight="1" x14ac:dyDescent="0.25">
      <c r="A57" s="33" t="s">
        <v>66</v>
      </c>
      <c r="B57" s="34"/>
      <c r="C57" s="6" t="s">
        <v>67</v>
      </c>
      <c r="D57" s="9"/>
      <c r="E57" s="7">
        <v>66666.67</v>
      </c>
      <c r="F57" s="7">
        <f t="shared" ref="F57:F61" si="6">F58</f>
        <v>66666.67</v>
      </c>
      <c r="G57" s="35">
        <f t="shared" si="1"/>
        <v>100</v>
      </c>
      <c r="H57" s="36"/>
    </row>
    <row r="58" spans="1:8" ht="23.25" customHeight="1" x14ac:dyDescent="0.25">
      <c r="A58" s="33" t="s">
        <v>32</v>
      </c>
      <c r="B58" s="34"/>
      <c r="C58" s="6" t="s">
        <v>67</v>
      </c>
      <c r="D58" s="6" t="s">
        <v>33</v>
      </c>
      <c r="E58" s="7">
        <v>66666.67</v>
      </c>
      <c r="F58" s="7">
        <f t="shared" si="6"/>
        <v>66666.67</v>
      </c>
      <c r="G58" s="35">
        <f t="shared" si="1"/>
        <v>100</v>
      </c>
      <c r="H58" s="36"/>
    </row>
    <row r="59" spans="1:8" ht="15" customHeight="1" x14ac:dyDescent="0.25">
      <c r="A59" s="33" t="s">
        <v>34</v>
      </c>
      <c r="B59" s="34"/>
      <c r="C59" s="6" t="s">
        <v>67</v>
      </c>
      <c r="D59" s="6" t="s">
        <v>35</v>
      </c>
      <c r="E59" s="7">
        <v>66666.67</v>
      </c>
      <c r="F59" s="7">
        <v>66666.67</v>
      </c>
      <c r="G59" s="35">
        <f t="shared" si="1"/>
        <v>100</v>
      </c>
      <c r="H59" s="36"/>
    </row>
    <row r="60" spans="1:8" ht="23.25" customHeight="1" x14ac:dyDescent="0.25">
      <c r="A60" s="33" t="s">
        <v>68</v>
      </c>
      <c r="B60" s="34"/>
      <c r="C60" s="6" t="s">
        <v>69</v>
      </c>
      <c r="D60" s="9"/>
      <c r="E60" s="7">
        <v>133333.32999999999</v>
      </c>
      <c r="F60" s="7">
        <f t="shared" si="6"/>
        <v>133333.32999999999</v>
      </c>
      <c r="G60" s="35">
        <f t="shared" si="1"/>
        <v>100</v>
      </c>
      <c r="H60" s="36"/>
    </row>
    <row r="61" spans="1:8" ht="23.25" customHeight="1" x14ac:dyDescent="0.25">
      <c r="A61" s="33" t="s">
        <v>32</v>
      </c>
      <c r="B61" s="34"/>
      <c r="C61" s="6" t="s">
        <v>69</v>
      </c>
      <c r="D61" s="6" t="s">
        <v>33</v>
      </c>
      <c r="E61" s="7">
        <v>133333.32999999999</v>
      </c>
      <c r="F61" s="7">
        <f t="shared" si="6"/>
        <v>133333.32999999999</v>
      </c>
      <c r="G61" s="35">
        <f t="shared" si="1"/>
        <v>100</v>
      </c>
      <c r="H61" s="36"/>
    </row>
    <row r="62" spans="1:8" ht="15" customHeight="1" x14ac:dyDescent="0.25">
      <c r="A62" s="33" t="s">
        <v>34</v>
      </c>
      <c r="B62" s="34"/>
      <c r="C62" s="6" t="s">
        <v>69</v>
      </c>
      <c r="D62" s="6" t="s">
        <v>35</v>
      </c>
      <c r="E62" s="7">
        <v>133333.32999999999</v>
      </c>
      <c r="F62" s="7">
        <v>133333.32999999999</v>
      </c>
      <c r="G62" s="35">
        <f t="shared" si="1"/>
        <v>100</v>
      </c>
      <c r="H62" s="36"/>
    </row>
    <row r="63" spans="1:8" ht="15" customHeight="1" x14ac:dyDescent="0.25">
      <c r="A63" s="33" t="s">
        <v>70</v>
      </c>
      <c r="B63" s="34"/>
      <c r="C63" s="6" t="s">
        <v>71</v>
      </c>
      <c r="D63" s="6"/>
      <c r="E63" s="7">
        <v>43622100</v>
      </c>
      <c r="F63" s="7">
        <f>F64+F68</f>
        <v>43622088</v>
      </c>
      <c r="G63" s="35">
        <f t="shared" si="1"/>
        <v>99.999972491007995</v>
      </c>
      <c r="H63" s="36"/>
    </row>
    <row r="64" spans="1:8" ht="23.25" customHeight="1" x14ac:dyDescent="0.25">
      <c r="A64" s="33" t="s">
        <v>72</v>
      </c>
      <c r="B64" s="34"/>
      <c r="C64" s="6" t="s">
        <v>73</v>
      </c>
      <c r="D64" s="9"/>
      <c r="E64" s="7">
        <v>42308100</v>
      </c>
      <c r="F64" s="7">
        <f t="shared" ref="F64:F70" si="7">F65</f>
        <v>42308100</v>
      </c>
      <c r="G64" s="35">
        <f t="shared" si="1"/>
        <v>100</v>
      </c>
      <c r="H64" s="36"/>
    </row>
    <row r="65" spans="1:8" ht="34.5" customHeight="1" x14ac:dyDescent="0.25">
      <c r="A65" s="33" t="s">
        <v>74</v>
      </c>
      <c r="B65" s="34"/>
      <c r="C65" s="6" t="s">
        <v>75</v>
      </c>
      <c r="D65" s="9"/>
      <c r="E65" s="7">
        <v>42308100</v>
      </c>
      <c r="F65" s="7">
        <f t="shared" si="7"/>
        <v>42308100</v>
      </c>
      <c r="G65" s="35">
        <f t="shared" si="1"/>
        <v>100</v>
      </c>
      <c r="H65" s="36"/>
    </row>
    <row r="66" spans="1:8" ht="23.25" customHeight="1" x14ac:dyDescent="0.25">
      <c r="A66" s="33" t="s">
        <v>32</v>
      </c>
      <c r="B66" s="34"/>
      <c r="C66" s="6" t="s">
        <v>75</v>
      </c>
      <c r="D66" s="6" t="s">
        <v>33</v>
      </c>
      <c r="E66" s="7">
        <v>42308100</v>
      </c>
      <c r="F66" s="7">
        <f t="shared" si="7"/>
        <v>42308100</v>
      </c>
      <c r="G66" s="35">
        <f t="shared" si="1"/>
        <v>100</v>
      </c>
      <c r="H66" s="36"/>
    </row>
    <row r="67" spans="1:8" ht="15" customHeight="1" x14ac:dyDescent="0.25">
      <c r="A67" s="33" t="s">
        <v>34</v>
      </c>
      <c r="B67" s="34"/>
      <c r="C67" s="6" t="s">
        <v>75</v>
      </c>
      <c r="D67" s="6" t="s">
        <v>35</v>
      </c>
      <c r="E67" s="7">
        <v>42308100</v>
      </c>
      <c r="F67" s="7">
        <v>42308100</v>
      </c>
      <c r="G67" s="35">
        <f t="shared" si="1"/>
        <v>100</v>
      </c>
      <c r="H67" s="36"/>
    </row>
    <row r="68" spans="1:8" ht="34.5" customHeight="1" x14ac:dyDescent="0.25">
      <c r="A68" s="33" t="s">
        <v>76</v>
      </c>
      <c r="B68" s="34"/>
      <c r="C68" s="6" t="s">
        <v>77</v>
      </c>
      <c r="D68" s="9"/>
      <c r="E68" s="7">
        <v>1314000</v>
      </c>
      <c r="F68" s="7">
        <f t="shared" si="7"/>
        <v>1313988</v>
      </c>
      <c r="G68" s="35">
        <f t="shared" si="1"/>
        <v>99.999086757990867</v>
      </c>
      <c r="H68" s="36"/>
    </row>
    <row r="69" spans="1:8" ht="34.5" customHeight="1" x14ac:dyDescent="0.25">
      <c r="A69" s="33" t="s">
        <v>36</v>
      </c>
      <c r="B69" s="34"/>
      <c r="C69" s="6" t="s">
        <v>78</v>
      </c>
      <c r="D69" s="9"/>
      <c r="E69" s="7">
        <v>1314000</v>
      </c>
      <c r="F69" s="7">
        <f t="shared" si="7"/>
        <v>1313988</v>
      </c>
      <c r="G69" s="35">
        <f t="shared" si="1"/>
        <v>99.999086757990867</v>
      </c>
      <c r="H69" s="36"/>
    </row>
    <row r="70" spans="1:8" ht="23.25" customHeight="1" x14ac:dyDescent="0.25">
      <c r="A70" s="33" t="s">
        <v>32</v>
      </c>
      <c r="B70" s="34"/>
      <c r="C70" s="6" t="s">
        <v>78</v>
      </c>
      <c r="D70" s="6" t="s">
        <v>33</v>
      </c>
      <c r="E70" s="7">
        <v>1314000</v>
      </c>
      <c r="F70" s="7">
        <f t="shared" si="7"/>
        <v>1313988</v>
      </c>
      <c r="G70" s="35">
        <f t="shared" si="1"/>
        <v>99.999086757990867</v>
      </c>
      <c r="H70" s="36"/>
    </row>
    <row r="71" spans="1:8" ht="15" customHeight="1" x14ac:dyDescent="0.25">
      <c r="A71" s="33" t="s">
        <v>34</v>
      </c>
      <c r="B71" s="34"/>
      <c r="C71" s="6" t="s">
        <v>78</v>
      </c>
      <c r="D71" s="6" t="s">
        <v>35</v>
      </c>
      <c r="E71" s="7">
        <v>1314000</v>
      </c>
      <c r="F71" s="7">
        <v>1313988</v>
      </c>
      <c r="G71" s="35">
        <f t="shared" si="1"/>
        <v>99.999086757990867</v>
      </c>
      <c r="H71" s="36"/>
    </row>
    <row r="72" spans="1:8" ht="15" customHeight="1" x14ac:dyDescent="0.25">
      <c r="A72" s="37" t="s">
        <v>79</v>
      </c>
      <c r="B72" s="38"/>
      <c r="C72" s="10" t="s">
        <v>80</v>
      </c>
      <c r="D72" s="10"/>
      <c r="E72" s="11">
        <v>685446151.32000005</v>
      </c>
      <c r="F72" s="11">
        <f>F73+F139+F155</f>
        <v>681193663.27999997</v>
      </c>
      <c r="G72" s="35">
        <f t="shared" si="1"/>
        <v>99.379602900707681</v>
      </c>
      <c r="H72" s="36"/>
    </row>
    <row r="73" spans="1:8" ht="15" customHeight="1" x14ac:dyDescent="0.25">
      <c r="A73" s="33" t="s">
        <v>81</v>
      </c>
      <c r="B73" s="34"/>
      <c r="C73" s="6" t="s">
        <v>82</v>
      </c>
      <c r="D73" s="6"/>
      <c r="E73" s="7">
        <v>641564927.52999997</v>
      </c>
      <c r="F73" s="7">
        <f>F74+F100+F121+F128+F135</f>
        <v>637780603.23000002</v>
      </c>
      <c r="G73" s="35">
        <f t="shared" si="1"/>
        <v>99.410141649330882</v>
      </c>
      <c r="H73" s="36"/>
    </row>
    <row r="74" spans="1:8" ht="23.25" customHeight="1" x14ac:dyDescent="0.25">
      <c r="A74" s="33" t="s">
        <v>83</v>
      </c>
      <c r="B74" s="34"/>
      <c r="C74" s="6" t="s">
        <v>84</v>
      </c>
      <c r="D74" s="9"/>
      <c r="E74" s="7">
        <v>580532876.45000005</v>
      </c>
      <c r="F74" s="7">
        <f>F75+F78+F81+F84+F91+F94+F97</f>
        <v>578246910.54000008</v>
      </c>
      <c r="G74" s="35">
        <f t="shared" si="1"/>
        <v>99.606229723977251</v>
      </c>
      <c r="H74" s="36"/>
    </row>
    <row r="75" spans="1:8" ht="23.25" customHeight="1" x14ac:dyDescent="0.25">
      <c r="A75" s="33" t="s">
        <v>85</v>
      </c>
      <c r="B75" s="34"/>
      <c r="C75" s="6" t="s">
        <v>86</v>
      </c>
      <c r="D75" s="9"/>
      <c r="E75" s="7">
        <v>4684600</v>
      </c>
      <c r="F75" s="7">
        <f t="shared" ref="F75:F82" si="8">F76</f>
        <v>4684600</v>
      </c>
      <c r="G75" s="35">
        <f t="shared" si="1"/>
        <v>100</v>
      </c>
      <c r="H75" s="36"/>
    </row>
    <row r="76" spans="1:8" ht="23.25" customHeight="1" x14ac:dyDescent="0.25">
      <c r="A76" s="33" t="s">
        <v>32</v>
      </c>
      <c r="B76" s="34"/>
      <c r="C76" s="6" t="s">
        <v>86</v>
      </c>
      <c r="D76" s="6" t="s">
        <v>33</v>
      </c>
      <c r="E76" s="7">
        <v>4684600</v>
      </c>
      <c r="F76" s="7">
        <f t="shared" si="8"/>
        <v>4684600</v>
      </c>
      <c r="G76" s="35">
        <f t="shared" si="1"/>
        <v>100</v>
      </c>
      <c r="H76" s="36"/>
    </row>
    <row r="77" spans="1:8" ht="15" customHeight="1" x14ac:dyDescent="0.25">
      <c r="A77" s="33" t="s">
        <v>34</v>
      </c>
      <c r="B77" s="34"/>
      <c r="C77" s="6" t="s">
        <v>86</v>
      </c>
      <c r="D77" s="6" t="s">
        <v>35</v>
      </c>
      <c r="E77" s="7">
        <v>4684600</v>
      </c>
      <c r="F77" s="7">
        <v>4684600</v>
      </c>
      <c r="G77" s="35">
        <f t="shared" ref="G77:G140" si="9">F77/E77*100</f>
        <v>100</v>
      </c>
      <c r="H77" s="36"/>
    </row>
    <row r="78" spans="1:8" ht="45.75" customHeight="1" x14ac:dyDescent="0.25">
      <c r="A78" s="33" t="s">
        <v>87</v>
      </c>
      <c r="B78" s="34"/>
      <c r="C78" s="6" t="s">
        <v>88</v>
      </c>
      <c r="D78" s="9"/>
      <c r="E78" s="7">
        <v>200878996.44999999</v>
      </c>
      <c r="F78" s="7">
        <f t="shared" si="8"/>
        <v>200878996.44999999</v>
      </c>
      <c r="G78" s="35">
        <f t="shared" si="9"/>
        <v>100</v>
      </c>
      <c r="H78" s="36"/>
    </row>
    <row r="79" spans="1:8" ht="23.25" customHeight="1" x14ac:dyDescent="0.25">
      <c r="A79" s="33" t="s">
        <v>32</v>
      </c>
      <c r="B79" s="34"/>
      <c r="C79" s="6" t="s">
        <v>88</v>
      </c>
      <c r="D79" s="6" t="s">
        <v>33</v>
      </c>
      <c r="E79" s="7">
        <v>200878996.44999999</v>
      </c>
      <c r="F79" s="7">
        <f t="shared" si="8"/>
        <v>200878996.44999999</v>
      </c>
      <c r="G79" s="35">
        <f t="shared" si="9"/>
        <v>100</v>
      </c>
      <c r="H79" s="36"/>
    </row>
    <row r="80" spans="1:8" ht="15" customHeight="1" x14ac:dyDescent="0.25">
      <c r="A80" s="33" t="s">
        <v>34</v>
      </c>
      <c r="B80" s="34"/>
      <c r="C80" s="6" t="s">
        <v>88</v>
      </c>
      <c r="D80" s="6" t="s">
        <v>35</v>
      </c>
      <c r="E80" s="7">
        <v>200878996.44999999</v>
      </c>
      <c r="F80" s="7">
        <v>200878996.44999999</v>
      </c>
      <c r="G80" s="35">
        <f t="shared" si="9"/>
        <v>100</v>
      </c>
      <c r="H80" s="36"/>
    </row>
    <row r="81" spans="1:8" ht="135.75" customHeight="1" x14ac:dyDescent="0.25">
      <c r="A81" s="33" t="s">
        <v>89</v>
      </c>
      <c r="B81" s="34"/>
      <c r="C81" s="6" t="s">
        <v>90</v>
      </c>
      <c r="D81" s="9"/>
      <c r="E81" s="7">
        <v>351713000</v>
      </c>
      <c r="F81" s="7">
        <f t="shared" si="8"/>
        <v>351431679.24000001</v>
      </c>
      <c r="G81" s="35">
        <f t="shared" si="9"/>
        <v>99.920014113780269</v>
      </c>
      <c r="H81" s="36"/>
    </row>
    <row r="82" spans="1:8" ht="23.25" customHeight="1" x14ac:dyDescent="0.25">
      <c r="A82" s="33" t="s">
        <v>32</v>
      </c>
      <c r="B82" s="34"/>
      <c r="C82" s="6" t="s">
        <v>90</v>
      </c>
      <c r="D82" s="6" t="s">
        <v>33</v>
      </c>
      <c r="E82" s="7">
        <v>351713000</v>
      </c>
      <c r="F82" s="7">
        <f t="shared" si="8"/>
        <v>351431679.24000001</v>
      </c>
      <c r="G82" s="35">
        <f t="shared" si="9"/>
        <v>99.920014113780269</v>
      </c>
      <c r="H82" s="36"/>
    </row>
    <row r="83" spans="1:8" ht="15" customHeight="1" x14ac:dyDescent="0.25">
      <c r="A83" s="33" t="s">
        <v>34</v>
      </c>
      <c r="B83" s="34"/>
      <c r="C83" s="6" t="s">
        <v>90</v>
      </c>
      <c r="D83" s="6" t="s">
        <v>35</v>
      </c>
      <c r="E83" s="7">
        <v>351713000</v>
      </c>
      <c r="F83" s="7">
        <v>351431679.24000001</v>
      </c>
      <c r="G83" s="35">
        <f t="shared" si="9"/>
        <v>99.920014113780269</v>
      </c>
      <c r="H83" s="36"/>
    </row>
    <row r="84" spans="1:8" ht="45.75" customHeight="1" x14ac:dyDescent="0.25">
      <c r="A84" s="33" t="s">
        <v>91</v>
      </c>
      <c r="B84" s="34"/>
      <c r="C84" s="6" t="s">
        <v>92</v>
      </c>
      <c r="D84" s="9"/>
      <c r="E84" s="7">
        <v>3410000</v>
      </c>
      <c r="F84" s="7">
        <f>F85+F87+F89</f>
        <v>3115320.77</v>
      </c>
      <c r="G84" s="35">
        <f t="shared" si="9"/>
        <v>91.358380351906149</v>
      </c>
      <c r="H84" s="36"/>
    </row>
    <row r="85" spans="1:8" ht="45.75" customHeight="1" x14ac:dyDescent="0.25">
      <c r="A85" s="33" t="s">
        <v>93</v>
      </c>
      <c r="B85" s="34"/>
      <c r="C85" s="6" t="s">
        <v>92</v>
      </c>
      <c r="D85" s="6" t="s">
        <v>94</v>
      </c>
      <c r="E85" s="7">
        <v>244000</v>
      </c>
      <c r="F85" s="7">
        <f>F86</f>
        <v>244000</v>
      </c>
      <c r="G85" s="35">
        <f t="shared" si="9"/>
        <v>100</v>
      </c>
      <c r="H85" s="36"/>
    </row>
    <row r="86" spans="1:8" ht="15" customHeight="1" x14ac:dyDescent="0.25">
      <c r="A86" s="33" t="s">
        <v>95</v>
      </c>
      <c r="B86" s="34"/>
      <c r="C86" s="6" t="s">
        <v>92</v>
      </c>
      <c r="D86" s="6" t="s">
        <v>96</v>
      </c>
      <c r="E86" s="7">
        <v>244000</v>
      </c>
      <c r="F86" s="7">
        <v>244000</v>
      </c>
      <c r="G86" s="35">
        <f t="shared" si="9"/>
        <v>100</v>
      </c>
      <c r="H86" s="36"/>
    </row>
    <row r="87" spans="1:8" ht="23.25" customHeight="1" x14ac:dyDescent="0.25">
      <c r="A87" s="33" t="s">
        <v>97</v>
      </c>
      <c r="B87" s="34"/>
      <c r="C87" s="6" t="s">
        <v>92</v>
      </c>
      <c r="D87" s="6" t="s">
        <v>98</v>
      </c>
      <c r="E87" s="7">
        <v>16000</v>
      </c>
      <c r="F87" s="7">
        <f>F88</f>
        <v>13207.35</v>
      </c>
      <c r="G87" s="35">
        <f t="shared" si="9"/>
        <v>82.545937499999994</v>
      </c>
      <c r="H87" s="36"/>
    </row>
    <row r="88" spans="1:8" ht="23.25" customHeight="1" x14ac:dyDescent="0.25">
      <c r="A88" s="33" t="s">
        <v>99</v>
      </c>
      <c r="B88" s="34"/>
      <c r="C88" s="6" t="s">
        <v>92</v>
      </c>
      <c r="D88" s="6" t="s">
        <v>100</v>
      </c>
      <c r="E88" s="7">
        <v>16000</v>
      </c>
      <c r="F88" s="7">
        <v>13207.35</v>
      </c>
      <c r="G88" s="35">
        <f t="shared" si="9"/>
        <v>82.545937499999994</v>
      </c>
      <c r="H88" s="36"/>
    </row>
    <row r="89" spans="1:8" ht="15" customHeight="1" x14ac:dyDescent="0.25">
      <c r="A89" s="33" t="s">
        <v>20</v>
      </c>
      <c r="B89" s="34"/>
      <c r="C89" s="6" t="s">
        <v>92</v>
      </c>
      <c r="D89" s="6" t="s">
        <v>21</v>
      </c>
      <c r="E89" s="7">
        <v>3150000</v>
      </c>
      <c r="F89" s="7">
        <f>F90</f>
        <v>2858113.42</v>
      </c>
      <c r="G89" s="35">
        <f t="shared" si="9"/>
        <v>90.733759365079365</v>
      </c>
      <c r="H89" s="36"/>
    </row>
    <row r="90" spans="1:8" ht="23.25" customHeight="1" x14ac:dyDescent="0.25">
      <c r="A90" s="33" t="s">
        <v>22</v>
      </c>
      <c r="B90" s="34"/>
      <c r="C90" s="6" t="s">
        <v>92</v>
      </c>
      <c r="D90" s="6" t="s">
        <v>23</v>
      </c>
      <c r="E90" s="7">
        <v>3150000</v>
      </c>
      <c r="F90" s="7">
        <v>2858113.42</v>
      </c>
      <c r="G90" s="35">
        <f t="shared" si="9"/>
        <v>90.733759365079365</v>
      </c>
      <c r="H90" s="36"/>
    </row>
    <row r="91" spans="1:8" ht="34.5" customHeight="1" x14ac:dyDescent="0.25">
      <c r="A91" s="33" t="s">
        <v>101</v>
      </c>
      <c r="B91" s="34"/>
      <c r="C91" s="6" t="s">
        <v>102</v>
      </c>
      <c r="D91" s="9"/>
      <c r="E91" s="7">
        <v>550000</v>
      </c>
      <c r="F91" s="7">
        <f t="shared" ref="F91:F98" si="10">F92</f>
        <v>450000</v>
      </c>
      <c r="G91" s="35">
        <f t="shared" si="9"/>
        <v>81.818181818181827</v>
      </c>
      <c r="H91" s="36"/>
    </row>
    <row r="92" spans="1:8" ht="45.75" customHeight="1" x14ac:dyDescent="0.25">
      <c r="A92" s="33" t="s">
        <v>93</v>
      </c>
      <c r="B92" s="34"/>
      <c r="C92" s="6" t="s">
        <v>102</v>
      </c>
      <c r="D92" s="6" t="s">
        <v>94</v>
      </c>
      <c r="E92" s="7">
        <v>550000</v>
      </c>
      <c r="F92" s="7">
        <f t="shared" si="10"/>
        <v>450000</v>
      </c>
      <c r="G92" s="35">
        <f t="shared" si="9"/>
        <v>81.818181818181827</v>
      </c>
      <c r="H92" s="36"/>
    </row>
    <row r="93" spans="1:8" ht="15" customHeight="1" x14ac:dyDescent="0.25">
      <c r="A93" s="33" t="s">
        <v>95</v>
      </c>
      <c r="B93" s="34"/>
      <c r="C93" s="6" t="s">
        <v>102</v>
      </c>
      <c r="D93" s="6" t="s">
        <v>96</v>
      </c>
      <c r="E93" s="7">
        <v>550000</v>
      </c>
      <c r="F93" s="7">
        <v>450000</v>
      </c>
      <c r="G93" s="35">
        <f t="shared" si="9"/>
        <v>81.818181818181827</v>
      </c>
      <c r="H93" s="36"/>
    </row>
    <row r="94" spans="1:8" ht="90.75" customHeight="1" x14ac:dyDescent="0.25">
      <c r="A94" s="33" t="s">
        <v>103</v>
      </c>
      <c r="B94" s="34"/>
      <c r="C94" s="6" t="s">
        <v>104</v>
      </c>
      <c r="D94" s="9"/>
      <c r="E94" s="7">
        <v>182280</v>
      </c>
      <c r="F94" s="7">
        <f t="shared" si="10"/>
        <v>78120</v>
      </c>
      <c r="G94" s="35">
        <f t="shared" si="9"/>
        <v>42.857142857142854</v>
      </c>
      <c r="H94" s="36"/>
    </row>
    <row r="95" spans="1:8" ht="23.25" customHeight="1" x14ac:dyDescent="0.25">
      <c r="A95" s="33" t="s">
        <v>32</v>
      </c>
      <c r="B95" s="34"/>
      <c r="C95" s="6" t="s">
        <v>104</v>
      </c>
      <c r="D95" s="6" t="s">
        <v>33</v>
      </c>
      <c r="E95" s="7">
        <v>182280</v>
      </c>
      <c r="F95" s="7">
        <f t="shared" si="10"/>
        <v>78120</v>
      </c>
      <c r="G95" s="35">
        <f t="shared" si="9"/>
        <v>42.857142857142854</v>
      </c>
      <c r="H95" s="36"/>
    </row>
    <row r="96" spans="1:8" ht="15" customHeight="1" x14ac:dyDescent="0.25">
      <c r="A96" s="33" t="s">
        <v>34</v>
      </c>
      <c r="B96" s="34"/>
      <c r="C96" s="6" t="s">
        <v>104</v>
      </c>
      <c r="D96" s="6" t="s">
        <v>35</v>
      </c>
      <c r="E96" s="7">
        <v>182280</v>
      </c>
      <c r="F96" s="7">
        <v>78120</v>
      </c>
      <c r="G96" s="35">
        <f t="shared" si="9"/>
        <v>42.857142857142854</v>
      </c>
      <c r="H96" s="36"/>
    </row>
    <row r="97" spans="1:8" ht="203.25" customHeight="1" x14ac:dyDescent="0.25">
      <c r="A97" s="33" t="s">
        <v>105</v>
      </c>
      <c r="B97" s="34"/>
      <c r="C97" s="6" t="s">
        <v>106</v>
      </c>
      <c r="D97" s="9"/>
      <c r="E97" s="7">
        <v>19114000</v>
      </c>
      <c r="F97" s="7">
        <f t="shared" si="10"/>
        <v>17608194.079999998</v>
      </c>
      <c r="G97" s="35">
        <f t="shared" si="9"/>
        <v>92.121973841163538</v>
      </c>
      <c r="H97" s="36"/>
    </row>
    <row r="98" spans="1:8" ht="23.25" customHeight="1" x14ac:dyDescent="0.25">
      <c r="A98" s="33" t="s">
        <v>32</v>
      </c>
      <c r="B98" s="34"/>
      <c r="C98" s="6" t="s">
        <v>106</v>
      </c>
      <c r="D98" s="6" t="s">
        <v>33</v>
      </c>
      <c r="E98" s="7">
        <v>19114000</v>
      </c>
      <c r="F98" s="7">
        <f t="shared" si="10"/>
        <v>17608194.079999998</v>
      </c>
      <c r="G98" s="35">
        <f t="shared" si="9"/>
        <v>92.121973841163538</v>
      </c>
      <c r="H98" s="36"/>
    </row>
    <row r="99" spans="1:8" ht="15" customHeight="1" x14ac:dyDescent="0.25">
      <c r="A99" s="33" t="s">
        <v>34</v>
      </c>
      <c r="B99" s="34"/>
      <c r="C99" s="6" t="s">
        <v>106</v>
      </c>
      <c r="D99" s="6" t="s">
        <v>35</v>
      </c>
      <c r="E99" s="7">
        <v>19114000</v>
      </c>
      <c r="F99" s="7">
        <v>17608194.079999998</v>
      </c>
      <c r="G99" s="35">
        <f t="shared" si="9"/>
        <v>92.121973841163538</v>
      </c>
      <c r="H99" s="36"/>
    </row>
    <row r="100" spans="1:8" ht="57" customHeight="1" x14ac:dyDescent="0.25">
      <c r="A100" s="33" t="s">
        <v>107</v>
      </c>
      <c r="B100" s="34"/>
      <c r="C100" s="6" t="s">
        <v>108</v>
      </c>
      <c r="D100" s="9"/>
      <c r="E100" s="7">
        <v>51269522.450000003</v>
      </c>
      <c r="F100" s="7">
        <f>F101+F104+F109+F112+F115+F118</f>
        <v>49781784.049999997</v>
      </c>
      <c r="G100" s="35">
        <f t="shared" si="9"/>
        <v>97.09820117507256</v>
      </c>
      <c r="H100" s="36"/>
    </row>
    <row r="101" spans="1:8" ht="34.5" customHeight="1" x14ac:dyDescent="0.25">
      <c r="A101" s="33" t="s">
        <v>109</v>
      </c>
      <c r="B101" s="34"/>
      <c r="C101" s="6" t="s">
        <v>110</v>
      </c>
      <c r="D101" s="9"/>
      <c r="E101" s="7">
        <v>22000</v>
      </c>
      <c r="F101" s="7">
        <f t="shared" ref="F101:F102" si="11">F102</f>
        <v>14534.11</v>
      </c>
      <c r="G101" s="35">
        <f t="shared" si="9"/>
        <v>66.064136363636365</v>
      </c>
      <c r="H101" s="36"/>
    </row>
    <row r="102" spans="1:8" ht="23.25" customHeight="1" x14ac:dyDescent="0.25">
      <c r="A102" s="33" t="s">
        <v>32</v>
      </c>
      <c r="B102" s="34"/>
      <c r="C102" s="6" t="s">
        <v>110</v>
      </c>
      <c r="D102" s="6" t="s">
        <v>33</v>
      </c>
      <c r="E102" s="7">
        <v>22000</v>
      </c>
      <c r="F102" s="7">
        <f t="shared" si="11"/>
        <v>14534.11</v>
      </c>
      <c r="G102" s="35">
        <f t="shared" si="9"/>
        <v>66.064136363636365</v>
      </c>
      <c r="H102" s="36"/>
    </row>
    <row r="103" spans="1:8" ht="15" customHeight="1" x14ac:dyDescent="0.25">
      <c r="A103" s="33" t="s">
        <v>34</v>
      </c>
      <c r="B103" s="34"/>
      <c r="C103" s="6" t="s">
        <v>110</v>
      </c>
      <c r="D103" s="6" t="s">
        <v>35</v>
      </c>
      <c r="E103" s="7">
        <v>22000</v>
      </c>
      <c r="F103" s="7">
        <v>14534.11</v>
      </c>
      <c r="G103" s="35">
        <f t="shared" si="9"/>
        <v>66.064136363636365</v>
      </c>
      <c r="H103" s="36"/>
    </row>
    <row r="104" spans="1:8" ht="57" customHeight="1" x14ac:dyDescent="0.25">
      <c r="A104" s="33" t="s">
        <v>111</v>
      </c>
      <c r="B104" s="34"/>
      <c r="C104" s="6" t="s">
        <v>112</v>
      </c>
      <c r="D104" s="9"/>
      <c r="E104" s="7">
        <v>24249041</v>
      </c>
      <c r="F104" s="7">
        <f>F105+F107</f>
        <v>24248922.75</v>
      </c>
      <c r="G104" s="35">
        <f t="shared" si="9"/>
        <v>99.99951235184929</v>
      </c>
      <c r="H104" s="36"/>
    </row>
    <row r="105" spans="1:8" ht="23.25" customHeight="1" x14ac:dyDescent="0.25">
      <c r="A105" s="33" t="s">
        <v>97</v>
      </c>
      <c r="B105" s="34"/>
      <c r="C105" s="6" t="s">
        <v>112</v>
      </c>
      <c r="D105" s="6" t="s">
        <v>98</v>
      </c>
      <c r="E105" s="7">
        <v>23278241</v>
      </c>
      <c r="F105" s="7">
        <f>F106</f>
        <v>23278192.489999998</v>
      </c>
      <c r="G105" s="35">
        <f t="shared" si="9"/>
        <v>99.999791607965562</v>
      </c>
      <c r="H105" s="36"/>
    </row>
    <row r="106" spans="1:8" ht="23.25" customHeight="1" x14ac:dyDescent="0.25">
      <c r="A106" s="33" t="s">
        <v>99</v>
      </c>
      <c r="B106" s="34"/>
      <c r="C106" s="6" t="s">
        <v>112</v>
      </c>
      <c r="D106" s="6" t="s">
        <v>100</v>
      </c>
      <c r="E106" s="7">
        <v>23278241</v>
      </c>
      <c r="F106" s="7">
        <v>23278192.489999998</v>
      </c>
      <c r="G106" s="35">
        <f t="shared" si="9"/>
        <v>99.999791607965562</v>
      </c>
      <c r="H106" s="36"/>
    </row>
    <row r="107" spans="1:8" ht="15" customHeight="1" x14ac:dyDescent="0.25">
      <c r="A107" s="33" t="s">
        <v>20</v>
      </c>
      <c r="B107" s="34"/>
      <c r="C107" s="6" t="s">
        <v>112</v>
      </c>
      <c r="D107" s="6" t="s">
        <v>21</v>
      </c>
      <c r="E107" s="7">
        <v>970800</v>
      </c>
      <c r="F107" s="7">
        <f>F108</f>
        <v>970730.26</v>
      </c>
      <c r="G107" s="35">
        <f t="shared" si="9"/>
        <v>99.992816234033782</v>
      </c>
      <c r="H107" s="36"/>
    </row>
    <row r="108" spans="1:8" ht="23.25" customHeight="1" x14ac:dyDescent="0.25">
      <c r="A108" s="33" t="s">
        <v>22</v>
      </c>
      <c r="B108" s="34"/>
      <c r="C108" s="6" t="s">
        <v>112</v>
      </c>
      <c r="D108" s="6" t="s">
        <v>23</v>
      </c>
      <c r="E108" s="7">
        <v>970800</v>
      </c>
      <c r="F108" s="7">
        <v>970730.26</v>
      </c>
      <c r="G108" s="35">
        <f t="shared" si="9"/>
        <v>99.992816234033782</v>
      </c>
      <c r="H108" s="36"/>
    </row>
    <row r="109" spans="1:8" ht="34.5" customHeight="1" x14ac:dyDescent="0.25">
      <c r="A109" s="33" t="s">
        <v>113</v>
      </c>
      <c r="B109" s="34"/>
      <c r="C109" s="6" t="s">
        <v>114</v>
      </c>
      <c r="D109" s="9"/>
      <c r="E109" s="7">
        <v>11885481.449999999</v>
      </c>
      <c r="F109" s="7">
        <f t="shared" ref="F109:F119" si="12">F110</f>
        <v>10478715</v>
      </c>
      <c r="G109" s="35">
        <f t="shared" si="9"/>
        <v>88.163992717350126</v>
      </c>
      <c r="H109" s="36"/>
    </row>
    <row r="110" spans="1:8" ht="23.25" customHeight="1" x14ac:dyDescent="0.25">
      <c r="A110" s="33" t="s">
        <v>97</v>
      </c>
      <c r="B110" s="34"/>
      <c r="C110" s="6" t="s">
        <v>114</v>
      </c>
      <c r="D110" s="6" t="s">
        <v>98</v>
      </c>
      <c r="E110" s="7">
        <v>11885481.449999999</v>
      </c>
      <c r="F110" s="7">
        <f t="shared" si="12"/>
        <v>10478715</v>
      </c>
      <c r="G110" s="35">
        <f t="shared" si="9"/>
        <v>88.163992717350126</v>
      </c>
      <c r="H110" s="36"/>
    </row>
    <row r="111" spans="1:8" ht="23.25" customHeight="1" x14ac:dyDescent="0.25">
      <c r="A111" s="33" t="s">
        <v>99</v>
      </c>
      <c r="B111" s="34"/>
      <c r="C111" s="6" t="s">
        <v>114</v>
      </c>
      <c r="D111" s="6" t="s">
        <v>100</v>
      </c>
      <c r="E111" s="7">
        <v>11885481.449999999</v>
      </c>
      <c r="F111" s="7">
        <v>10478715</v>
      </c>
      <c r="G111" s="35">
        <f t="shared" si="9"/>
        <v>88.163992717350126</v>
      </c>
      <c r="H111" s="36"/>
    </row>
    <row r="112" spans="1:8" ht="34.5" customHeight="1" x14ac:dyDescent="0.25">
      <c r="A112" s="33" t="s">
        <v>115</v>
      </c>
      <c r="B112" s="34"/>
      <c r="C112" s="6" t="s">
        <v>116</v>
      </c>
      <c r="D112" s="9"/>
      <c r="E112" s="7">
        <v>4405000</v>
      </c>
      <c r="F112" s="7">
        <f t="shared" si="12"/>
        <v>4404758.1900000004</v>
      </c>
      <c r="G112" s="35">
        <f t="shared" si="9"/>
        <v>99.994510556186171</v>
      </c>
      <c r="H112" s="36"/>
    </row>
    <row r="113" spans="1:8" ht="23.25" customHeight="1" x14ac:dyDescent="0.25">
      <c r="A113" s="33" t="s">
        <v>32</v>
      </c>
      <c r="B113" s="34"/>
      <c r="C113" s="6" t="s">
        <v>116</v>
      </c>
      <c r="D113" s="6" t="s">
        <v>33</v>
      </c>
      <c r="E113" s="7">
        <v>4405000</v>
      </c>
      <c r="F113" s="7">
        <f t="shared" si="12"/>
        <v>4404758.1900000004</v>
      </c>
      <c r="G113" s="35">
        <f t="shared" si="9"/>
        <v>99.994510556186171</v>
      </c>
      <c r="H113" s="36"/>
    </row>
    <row r="114" spans="1:8" ht="15" customHeight="1" x14ac:dyDescent="0.25">
      <c r="A114" s="33" t="s">
        <v>34</v>
      </c>
      <c r="B114" s="34"/>
      <c r="C114" s="6" t="s">
        <v>116</v>
      </c>
      <c r="D114" s="6" t="s">
        <v>35</v>
      </c>
      <c r="E114" s="7">
        <v>4405000</v>
      </c>
      <c r="F114" s="7">
        <v>4404758.1900000004</v>
      </c>
      <c r="G114" s="35">
        <f t="shared" si="9"/>
        <v>99.994510556186171</v>
      </c>
      <c r="H114" s="36"/>
    </row>
    <row r="115" spans="1:8" ht="45.75" customHeight="1" x14ac:dyDescent="0.25">
      <c r="A115" s="33" t="s">
        <v>117</v>
      </c>
      <c r="B115" s="34"/>
      <c r="C115" s="6" t="s">
        <v>118</v>
      </c>
      <c r="D115" s="9"/>
      <c r="E115" s="7">
        <v>9886000</v>
      </c>
      <c r="F115" s="7">
        <f t="shared" si="12"/>
        <v>9885000</v>
      </c>
      <c r="G115" s="35">
        <f t="shared" si="9"/>
        <v>99.989884685413728</v>
      </c>
      <c r="H115" s="36"/>
    </row>
    <row r="116" spans="1:8" ht="23.25" customHeight="1" x14ac:dyDescent="0.25">
      <c r="A116" s="33" t="s">
        <v>97</v>
      </c>
      <c r="B116" s="34"/>
      <c r="C116" s="6" t="s">
        <v>118</v>
      </c>
      <c r="D116" s="6" t="s">
        <v>98</v>
      </c>
      <c r="E116" s="7">
        <v>9886000</v>
      </c>
      <c r="F116" s="7">
        <f t="shared" si="12"/>
        <v>9885000</v>
      </c>
      <c r="G116" s="35">
        <f t="shared" si="9"/>
        <v>99.989884685413728</v>
      </c>
      <c r="H116" s="36"/>
    </row>
    <row r="117" spans="1:8" ht="23.25" customHeight="1" x14ac:dyDescent="0.25">
      <c r="A117" s="33" t="s">
        <v>99</v>
      </c>
      <c r="B117" s="34"/>
      <c r="C117" s="6" t="s">
        <v>118</v>
      </c>
      <c r="D117" s="6" t="s">
        <v>100</v>
      </c>
      <c r="E117" s="7">
        <v>9886000</v>
      </c>
      <c r="F117" s="7">
        <v>9885000</v>
      </c>
      <c r="G117" s="35">
        <f t="shared" si="9"/>
        <v>99.989884685413728</v>
      </c>
      <c r="H117" s="36"/>
    </row>
    <row r="118" spans="1:8" ht="57" customHeight="1" x14ac:dyDescent="0.25">
      <c r="A118" s="33" t="s">
        <v>119</v>
      </c>
      <c r="B118" s="34"/>
      <c r="C118" s="6" t="s">
        <v>120</v>
      </c>
      <c r="D118" s="9"/>
      <c r="E118" s="7">
        <v>822000</v>
      </c>
      <c r="F118" s="7">
        <f t="shared" si="12"/>
        <v>749854</v>
      </c>
      <c r="G118" s="35">
        <f t="shared" si="9"/>
        <v>91.223114355231132</v>
      </c>
      <c r="H118" s="36"/>
    </row>
    <row r="119" spans="1:8" ht="23.25" customHeight="1" x14ac:dyDescent="0.25">
      <c r="A119" s="33" t="s">
        <v>32</v>
      </c>
      <c r="B119" s="34"/>
      <c r="C119" s="6" t="s">
        <v>120</v>
      </c>
      <c r="D119" s="6" t="s">
        <v>33</v>
      </c>
      <c r="E119" s="7">
        <v>822000</v>
      </c>
      <c r="F119" s="7">
        <f t="shared" si="12"/>
        <v>749854</v>
      </c>
      <c r="G119" s="35">
        <f t="shared" si="9"/>
        <v>91.223114355231132</v>
      </c>
      <c r="H119" s="36"/>
    </row>
    <row r="120" spans="1:8" ht="15" customHeight="1" x14ac:dyDescent="0.25">
      <c r="A120" s="33" t="s">
        <v>34</v>
      </c>
      <c r="B120" s="34"/>
      <c r="C120" s="6" t="s">
        <v>120</v>
      </c>
      <c r="D120" s="6" t="s">
        <v>35</v>
      </c>
      <c r="E120" s="7">
        <v>822000</v>
      </c>
      <c r="F120" s="7">
        <v>749854</v>
      </c>
      <c r="G120" s="35">
        <f t="shared" si="9"/>
        <v>91.223114355231132</v>
      </c>
      <c r="H120" s="36"/>
    </row>
    <row r="121" spans="1:8" ht="57" customHeight="1" x14ac:dyDescent="0.25">
      <c r="A121" s="33" t="s">
        <v>121</v>
      </c>
      <c r="B121" s="34"/>
      <c r="C121" s="6" t="s">
        <v>122</v>
      </c>
      <c r="D121" s="9"/>
      <c r="E121" s="7">
        <v>4982500</v>
      </c>
      <c r="F121" s="7">
        <f>F122+F125</f>
        <v>4982471.75</v>
      </c>
      <c r="G121" s="35">
        <f t="shared" si="9"/>
        <v>99.999433015554445</v>
      </c>
      <c r="H121" s="36"/>
    </row>
    <row r="122" spans="1:8" ht="45.75" customHeight="1" x14ac:dyDescent="0.25">
      <c r="A122" s="33" t="s">
        <v>87</v>
      </c>
      <c r="B122" s="34"/>
      <c r="C122" s="6" t="s">
        <v>123</v>
      </c>
      <c r="D122" s="9"/>
      <c r="E122" s="7">
        <v>3995500</v>
      </c>
      <c r="F122" s="7">
        <f t="shared" ref="F122:F126" si="13">F123</f>
        <v>3995500</v>
      </c>
      <c r="G122" s="35">
        <f t="shared" si="9"/>
        <v>100</v>
      </c>
      <c r="H122" s="36"/>
    </row>
    <row r="123" spans="1:8" ht="23.25" customHeight="1" x14ac:dyDescent="0.25">
      <c r="A123" s="33" t="s">
        <v>32</v>
      </c>
      <c r="B123" s="34"/>
      <c r="C123" s="6" t="s">
        <v>123</v>
      </c>
      <c r="D123" s="6" t="s">
        <v>33</v>
      </c>
      <c r="E123" s="7">
        <v>3995500</v>
      </c>
      <c r="F123" s="7">
        <f t="shared" si="13"/>
        <v>3995500</v>
      </c>
      <c r="G123" s="35">
        <f t="shared" si="9"/>
        <v>100</v>
      </c>
      <c r="H123" s="36"/>
    </row>
    <row r="124" spans="1:8" ht="15" customHeight="1" x14ac:dyDescent="0.25">
      <c r="A124" s="33" t="s">
        <v>34</v>
      </c>
      <c r="B124" s="34"/>
      <c r="C124" s="6" t="s">
        <v>123</v>
      </c>
      <c r="D124" s="6" t="s">
        <v>35</v>
      </c>
      <c r="E124" s="7">
        <v>3995500</v>
      </c>
      <c r="F124" s="7">
        <v>3995500</v>
      </c>
      <c r="G124" s="35">
        <f t="shared" si="9"/>
        <v>100</v>
      </c>
      <c r="H124" s="36"/>
    </row>
    <row r="125" spans="1:8" ht="68.25" customHeight="1" x14ac:dyDescent="0.25">
      <c r="A125" s="33" t="s">
        <v>124</v>
      </c>
      <c r="B125" s="34"/>
      <c r="C125" s="6" t="s">
        <v>125</v>
      </c>
      <c r="D125" s="9"/>
      <c r="E125" s="7">
        <v>987000</v>
      </c>
      <c r="F125" s="7">
        <f t="shared" si="13"/>
        <v>986971.75</v>
      </c>
      <c r="G125" s="35">
        <f t="shared" si="9"/>
        <v>99.997137791286733</v>
      </c>
      <c r="H125" s="36"/>
    </row>
    <row r="126" spans="1:8" ht="23.25" customHeight="1" x14ac:dyDescent="0.25">
      <c r="A126" s="33" t="s">
        <v>32</v>
      </c>
      <c r="B126" s="34"/>
      <c r="C126" s="6" t="s">
        <v>125</v>
      </c>
      <c r="D126" s="6" t="s">
        <v>33</v>
      </c>
      <c r="E126" s="7">
        <v>987000</v>
      </c>
      <c r="F126" s="7">
        <f t="shared" si="13"/>
        <v>986971.75</v>
      </c>
      <c r="G126" s="35">
        <f t="shared" si="9"/>
        <v>99.997137791286733</v>
      </c>
      <c r="H126" s="36"/>
    </row>
    <row r="127" spans="1:8" ht="15" customHeight="1" x14ac:dyDescent="0.25">
      <c r="A127" s="33" t="s">
        <v>34</v>
      </c>
      <c r="B127" s="34"/>
      <c r="C127" s="6" t="s">
        <v>125</v>
      </c>
      <c r="D127" s="6" t="s">
        <v>35</v>
      </c>
      <c r="E127" s="7">
        <v>987000</v>
      </c>
      <c r="F127" s="7">
        <v>986971.75</v>
      </c>
      <c r="G127" s="35">
        <f t="shared" si="9"/>
        <v>99.997137791286733</v>
      </c>
      <c r="H127" s="36"/>
    </row>
    <row r="128" spans="1:8" ht="15" customHeight="1" x14ac:dyDescent="0.25">
      <c r="A128" s="33" t="s">
        <v>126</v>
      </c>
      <c r="B128" s="34"/>
      <c r="C128" s="6" t="s">
        <v>127</v>
      </c>
      <c r="D128" s="9"/>
      <c r="E128" s="7">
        <v>2965228.63</v>
      </c>
      <c r="F128" s="7">
        <f>F129+F132</f>
        <v>2954636.89</v>
      </c>
      <c r="G128" s="35">
        <f t="shared" si="9"/>
        <v>99.642801911028371</v>
      </c>
      <c r="H128" s="36"/>
    </row>
    <row r="129" spans="1:8" ht="102" customHeight="1" x14ac:dyDescent="0.25">
      <c r="A129" s="33" t="s">
        <v>128</v>
      </c>
      <c r="B129" s="34"/>
      <c r="C129" s="6" t="s">
        <v>129</v>
      </c>
      <c r="D129" s="9"/>
      <c r="E129" s="7">
        <v>1965228.63</v>
      </c>
      <c r="F129" s="7">
        <f t="shared" ref="F129:F137" si="14">F130</f>
        <v>1965227.73</v>
      </c>
      <c r="G129" s="35">
        <f t="shared" si="9"/>
        <v>99.999954203801721</v>
      </c>
      <c r="H129" s="36"/>
    </row>
    <row r="130" spans="1:8" ht="23.25" customHeight="1" x14ac:dyDescent="0.25">
      <c r="A130" s="33" t="s">
        <v>97</v>
      </c>
      <c r="B130" s="34"/>
      <c r="C130" s="6" t="s">
        <v>129</v>
      </c>
      <c r="D130" s="6" t="s">
        <v>98</v>
      </c>
      <c r="E130" s="7">
        <v>1965228.63</v>
      </c>
      <c r="F130" s="7">
        <f t="shared" si="14"/>
        <v>1965227.73</v>
      </c>
      <c r="G130" s="35">
        <f t="shared" si="9"/>
        <v>99.999954203801721</v>
      </c>
      <c r="H130" s="36"/>
    </row>
    <row r="131" spans="1:8" ht="23.25" customHeight="1" x14ac:dyDescent="0.25">
      <c r="A131" s="33" t="s">
        <v>99</v>
      </c>
      <c r="B131" s="34"/>
      <c r="C131" s="6" t="s">
        <v>129</v>
      </c>
      <c r="D131" s="6" t="s">
        <v>100</v>
      </c>
      <c r="E131" s="7">
        <v>1965228.63</v>
      </c>
      <c r="F131" s="7">
        <v>1965227.73</v>
      </c>
      <c r="G131" s="35">
        <f t="shared" si="9"/>
        <v>99.999954203801721</v>
      </c>
      <c r="H131" s="36"/>
    </row>
    <row r="132" spans="1:8" ht="34.5" customHeight="1" x14ac:dyDescent="0.25">
      <c r="A132" s="33" t="s">
        <v>130</v>
      </c>
      <c r="B132" s="34"/>
      <c r="C132" s="6" t="s">
        <v>131</v>
      </c>
      <c r="D132" s="9"/>
      <c r="E132" s="7">
        <v>1000000</v>
      </c>
      <c r="F132" s="7">
        <f t="shared" si="14"/>
        <v>989409.16</v>
      </c>
      <c r="G132" s="35">
        <f t="shared" si="9"/>
        <v>98.940916000000001</v>
      </c>
      <c r="H132" s="36"/>
    </row>
    <row r="133" spans="1:8" ht="23.25" customHeight="1" x14ac:dyDescent="0.25">
      <c r="A133" s="33" t="s">
        <v>97</v>
      </c>
      <c r="B133" s="34"/>
      <c r="C133" s="6" t="s">
        <v>131</v>
      </c>
      <c r="D133" s="6" t="s">
        <v>98</v>
      </c>
      <c r="E133" s="7">
        <v>1000000</v>
      </c>
      <c r="F133" s="7">
        <f t="shared" si="14"/>
        <v>989409.16</v>
      </c>
      <c r="G133" s="35">
        <f t="shared" si="9"/>
        <v>98.940916000000001</v>
      </c>
      <c r="H133" s="36"/>
    </row>
    <row r="134" spans="1:8" ht="23.25" customHeight="1" x14ac:dyDescent="0.25">
      <c r="A134" s="33" t="s">
        <v>99</v>
      </c>
      <c r="B134" s="34"/>
      <c r="C134" s="6" t="s">
        <v>131</v>
      </c>
      <c r="D134" s="6" t="s">
        <v>100</v>
      </c>
      <c r="E134" s="7">
        <v>1000000</v>
      </c>
      <c r="F134" s="7">
        <v>989409.16</v>
      </c>
      <c r="G134" s="35">
        <f t="shared" si="9"/>
        <v>98.940916000000001</v>
      </c>
      <c r="H134" s="36"/>
    </row>
    <row r="135" spans="1:8" ht="23.25" customHeight="1" x14ac:dyDescent="0.25">
      <c r="A135" s="33" t="s">
        <v>132</v>
      </c>
      <c r="B135" s="34"/>
      <c r="C135" s="6" t="s">
        <v>133</v>
      </c>
      <c r="D135" s="9"/>
      <c r="E135" s="7">
        <v>1814800</v>
      </c>
      <c r="F135" s="7">
        <f t="shared" si="14"/>
        <v>1814800</v>
      </c>
      <c r="G135" s="35">
        <f t="shared" si="9"/>
        <v>100</v>
      </c>
      <c r="H135" s="36"/>
    </row>
    <row r="136" spans="1:8" ht="180.75" customHeight="1" x14ac:dyDescent="0.25">
      <c r="A136" s="33" t="s">
        <v>134</v>
      </c>
      <c r="B136" s="34"/>
      <c r="C136" s="6" t="s">
        <v>135</v>
      </c>
      <c r="D136" s="9"/>
      <c r="E136" s="7">
        <v>1814800</v>
      </c>
      <c r="F136" s="7">
        <f t="shared" si="14"/>
        <v>1814800</v>
      </c>
      <c r="G136" s="35">
        <f t="shared" si="9"/>
        <v>100</v>
      </c>
      <c r="H136" s="36"/>
    </row>
    <row r="137" spans="1:8" ht="23.25" customHeight="1" x14ac:dyDescent="0.25">
      <c r="A137" s="33" t="s">
        <v>32</v>
      </c>
      <c r="B137" s="34"/>
      <c r="C137" s="6" t="s">
        <v>135</v>
      </c>
      <c r="D137" s="6" t="s">
        <v>33</v>
      </c>
      <c r="E137" s="7">
        <v>1814800</v>
      </c>
      <c r="F137" s="7">
        <f t="shared" si="14"/>
        <v>1814800</v>
      </c>
      <c r="G137" s="35">
        <f t="shared" si="9"/>
        <v>100</v>
      </c>
      <c r="H137" s="36"/>
    </row>
    <row r="138" spans="1:8" ht="15" customHeight="1" x14ac:dyDescent="0.25">
      <c r="A138" s="33" t="s">
        <v>34</v>
      </c>
      <c r="B138" s="34"/>
      <c r="C138" s="6" t="s">
        <v>135</v>
      </c>
      <c r="D138" s="6" t="s">
        <v>35</v>
      </c>
      <c r="E138" s="7">
        <v>1814800</v>
      </c>
      <c r="F138" s="7">
        <v>1814800</v>
      </c>
      <c r="G138" s="35">
        <f t="shared" si="9"/>
        <v>100</v>
      </c>
      <c r="H138" s="36"/>
    </row>
    <row r="139" spans="1:8" ht="23.25" customHeight="1" x14ac:dyDescent="0.25">
      <c r="A139" s="33" t="s">
        <v>136</v>
      </c>
      <c r="B139" s="34"/>
      <c r="C139" s="6" t="s">
        <v>137</v>
      </c>
      <c r="D139" s="6"/>
      <c r="E139" s="7">
        <v>24199862</v>
      </c>
      <c r="F139" s="7">
        <f>F140+F147</f>
        <v>24199862</v>
      </c>
      <c r="G139" s="35">
        <f t="shared" si="9"/>
        <v>100</v>
      </c>
      <c r="H139" s="36"/>
    </row>
    <row r="140" spans="1:8" ht="23.25" customHeight="1" x14ac:dyDescent="0.25">
      <c r="A140" s="33" t="s">
        <v>138</v>
      </c>
      <c r="B140" s="34"/>
      <c r="C140" s="6" t="s">
        <v>139</v>
      </c>
      <c r="D140" s="9"/>
      <c r="E140" s="7">
        <v>15166541</v>
      </c>
      <c r="F140" s="7">
        <f>F141+F144</f>
        <v>15166541</v>
      </c>
      <c r="G140" s="35">
        <f t="shared" si="9"/>
        <v>100</v>
      </c>
      <c r="H140" s="36"/>
    </row>
    <row r="141" spans="1:8" ht="34.5" customHeight="1" x14ac:dyDescent="0.25">
      <c r="A141" s="33" t="s">
        <v>140</v>
      </c>
      <c r="B141" s="34"/>
      <c r="C141" s="6" t="s">
        <v>141</v>
      </c>
      <c r="D141" s="9"/>
      <c r="E141" s="7">
        <v>14692541</v>
      </c>
      <c r="F141" s="7">
        <f t="shared" ref="F141:F147" si="15">F142</f>
        <v>14692541</v>
      </c>
      <c r="G141" s="35">
        <f t="shared" ref="G141:G204" si="16">F141/E141*100</f>
        <v>100</v>
      </c>
      <c r="H141" s="36"/>
    </row>
    <row r="142" spans="1:8" ht="23.25" customHeight="1" x14ac:dyDescent="0.25">
      <c r="A142" s="33" t="s">
        <v>32</v>
      </c>
      <c r="B142" s="34"/>
      <c r="C142" s="6" t="s">
        <v>141</v>
      </c>
      <c r="D142" s="6" t="s">
        <v>33</v>
      </c>
      <c r="E142" s="7">
        <v>14692541</v>
      </c>
      <c r="F142" s="7">
        <f t="shared" si="15"/>
        <v>14692541</v>
      </c>
      <c r="G142" s="35">
        <f t="shared" si="16"/>
        <v>100</v>
      </c>
      <c r="H142" s="36"/>
    </row>
    <row r="143" spans="1:8" ht="15" customHeight="1" x14ac:dyDescent="0.25">
      <c r="A143" s="33" t="s">
        <v>34</v>
      </c>
      <c r="B143" s="34"/>
      <c r="C143" s="6" t="s">
        <v>141</v>
      </c>
      <c r="D143" s="6" t="s">
        <v>35</v>
      </c>
      <c r="E143" s="7">
        <v>14692541</v>
      </c>
      <c r="F143" s="7">
        <v>14692541</v>
      </c>
      <c r="G143" s="35">
        <f t="shared" si="16"/>
        <v>100</v>
      </c>
      <c r="H143" s="36"/>
    </row>
    <row r="144" spans="1:8" ht="34.5" customHeight="1" x14ac:dyDescent="0.25">
      <c r="A144" s="33" t="s">
        <v>36</v>
      </c>
      <c r="B144" s="34"/>
      <c r="C144" s="6" t="s">
        <v>142</v>
      </c>
      <c r="D144" s="9"/>
      <c r="E144" s="7">
        <v>474000</v>
      </c>
      <c r="F144" s="7">
        <f t="shared" si="15"/>
        <v>474000</v>
      </c>
      <c r="G144" s="35">
        <f t="shared" si="16"/>
        <v>100</v>
      </c>
      <c r="H144" s="36"/>
    </row>
    <row r="145" spans="1:8" ht="23.25" customHeight="1" x14ac:dyDescent="0.25">
      <c r="A145" s="33" t="s">
        <v>32</v>
      </c>
      <c r="B145" s="34"/>
      <c r="C145" s="6" t="s">
        <v>142</v>
      </c>
      <c r="D145" s="6" t="s">
        <v>33</v>
      </c>
      <c r="E145" s="7">
        <v>474000</v>
      </c>
      <c r="F145" s="7">
        <f t="shared" si="15"/>
        <v>474000</v>
      </c>
      <c r="G145" s="35">
        <f t="shared" si="16"/>
        <v>100</v>
      </c>
      <c r="H145" s="36"/>
    </row>
    <row r="146" spans="1:8" ht="15" customHeight="1" x14ac:dyDescent="0.25">
      <c r="A146" s="33" t="s">
        <v>34</v>
      </c>
      <c r="B146" s="34"/>
      <c r="C146" s="6" t="s">
        <v>142</v>
      </c>
      <c r="D146" s="6" t="s">
        <v>35</v>
      </c>
      <c r="E146" s="7">
        <v>474000</v>
      </c>
      <c r="F146" s="7">
        <v>474000</v>
      </c>
      <c r="G146" s="35">
        <f t="shared" si="16"/>
        <v>100</v>
      </c>
      <c r="H146" s="36"/>
    </row>
    <row r="147" spans="1:8" ht="34.5" customHeight="1" x14ac:dyDescent="0.25">
      <c r="A147" s="33" t="s">
        <v>143</v>
      </c>
      <c r="B147" s="34"/>
      <c r="C147" s="6" t="s">
        <v>144</v>
      </c>
      <c r="D147" s="9"/>
      <c r="E147" s="7">
        <v>9033321</v>
      </c>
      <c r="F147" s="7">
        <f t="shared" si="15"/>
        <v>9033321</v>
      </c>
      <c r="G147" s="35">
        <f t="shared" si="16"/>
        <v>100</v>
      </c>
      <c r="H147" s="36"/>
    </row>
    <row r="148" spans="1:8" ht="34.5" customHeight="1" x14ac:dyDescent="0.25">
      <c r="A148" s="33" t="s">
        <v>145</v>
      </c>
      <c r="B148" s="34"/>
      <c r="C148" s="6" t="s">
        <v>146</v>
      </c>
      <c r="D148" s="9"/>
      <c r="E148" s="7">
        <v>9033321</v>
      </c>
      <c r="F148" s="7">
        <f>F149+F153</f>
        <v>9033321</v>
      </c>
      <c r="G148" s="35">
        <f t="shared" si="16"/>
        <v>100</v>
      </c>
      <c r="H148" s="36"/>
    </row>
    <row r="149" spans="1:8" ht="23.25" customHeight="1" x14ac:dyDescent="0.25">
      <c r="A149" s="33" t="s">
        <v>32</v>
      </c>
      <c r="B149" s="34"/>
      <c r="C149" s="6" t="s">
        <v>146</v>
      </c>
      <c r="D149" s="6" t="s">
        <v>33</v>
      </c>
      <c r="E149" s="7">
        <v>9033321</v>
      </c>
      <c r="F149" s="7">
        <f>F150+F151+F152</f>
        <v>9033321</v>
      </c>
      <c r="G149" s="35">
        <f t="shared" si="16"/>
        <v>100</v>
      </c>
      <c r="H149" s="36"/>
    </row>
    <row r="150" spans="1:8" ht="15" customHeight="1" x14ac:dyDescent="0.25">
      <c r="A150" s="33" t="s">
        <v>34</v>
      </c>
      <c r="B150" s="34"/>
      <c r="C150" s="6" t="s">
        <v>146</v>
      </c>
      <c r="D150" s="6" t="s">
        <v>35</v>
      </c>
      <c r="E150" s="7">
        <v>9033321</v>
      </c>
      <c r="F150" s="7">
        <v>9033321</v>
      </c>
      <c r="G150" s="35">
        <f t="shared" si="16"/>
        <v>100</v>
      </c>
      <c r="H150" s="36"/>
    </row>
    <row r="151" spans="1:8" ht="15" customHeight="1" x14ac:dyDescent="0.25">
      <c r="A151" s="33" t="s">
        <v>59</v>
      </c>
      <c r="B151" s="34"/>
      <c r="C151" s="6" t="s">
        <v>146</v>
      </c>
      <c r="D151" s="6" t="s">
        <v>60</v>
      </c>
      <c r="E151" s="7">
        <v>0</v>
      </c>
      <c r="F151" s="7">
        <v>0</v>
      </c>
      <c r="G151" s="35">
        <v>0</v>
      </c>
      <c r="H151" s="36"/>
    </row>
    <row r="152" spans="1:8" ht="45.75" customHeight="1" x14ac:dyDescent="0.25">
      <c r="A152" s="33" t="s">
        <v>147</v>
      </c>
      <c r="B152" s="34"/>
      <c r="C152" s="6" t="s">
        <v>146</v>
      </c>
      <c r="D152" s="6" t="s">
        <v>148</v>
      </c>
      <c r="E152" s="7">
        <v>0</v>
      </c>
      <c r="F152" s="7">
        <v>0</v>
      </c>
      <c r="G152" s="35">
        <v>0</v>
      </c>
      <c r="H152" s="36"/>
    </row>
    <row r="153" spans="1:8" ht="15" customHeight="1" x14ac:dyDescent="0.25">
      <c r="A153" s="33" t="s">
        <v>149</v>
      </c>
      <c r="B153" s="34"/>
      <c r="C153" s="6" t="s">
        <v>146</v>
      </c>
      <c r="D153" s="6" t="s">
        <v>150</v>
      </c>
      <c r="E153" s="7">
        <v>0</v>
      </c>
      <c r="F153" s="7">
        <f>F154</f>
        <v>0</v>
      </c>
      <c r="G153" s="35">
        <v>0</v>
      </c>
      <c r="H153" s="36"/>
    </row>
    <row r="154" spans="1:8" ht="34.5" customHeight="1" x14ac:dyDescent="0.25">
      <c r="A154" s="33" t="s">
        <v>151</v>
      </c>
      <c r="B154" s="34"/>
      <c r="C154" s="6" t="s">
        <v>146</v>
      </c>
      <c r="D154" s="6" t="s">
        <v>152</v>
      </c>
      <c r="E154" s="7">
        <v>0</v>
      </c>
      <c r="F154" s="7">
        <v>0</v>
      </c>
      <c r="G154" s="35">
        <v>0</v>
      </c>
      <c r="H154" s="36"/>
    </row>
    <row r="155" spans="1:8" ht="15" customHeight="1" x14ac:dyDescent="0.25">
      <c r="A155" s="33" t="s">
        <v>153</v>
      </c>
      <c r="B155" s="34"/>
      <c r="C155" s="6" t="s">
        <v>154</v>
      </c>
      <c r="D155" s="6"/>
      <c r="E155" s="7">
        <v>19681361.789999999</v>
      </c>
      <c r="F155" s="7">
        <f>F156</f>
        <v>19213198.050000001</v>
      </c>
      <c r="G155" s="35">
        <f t="shared" si="16"/>
        <v>97.621283806500273</v>
      </c>
      <c r="H155" s="36"/>
    </row>
    <row r="156" spans="1:8" ht="23.25" customHeight="1" x14ac:dyDescent="0.25">
      <c r="A156" s="33" t="s">
        <v>155</v>
      </c>
      <c r="B156" s="34"/>
      <c r="C156" s="6" t="s">
        <v>156</v>
      </c>
      <c r="D156" s="9"/>
      <c r="E156" s="7">
        <v>19681361.789999999</v>
      </c>
      <c r="F156" s="7">
        <f>F157+F162+F165</f>
        <v>19213198.050000001</v>
      </c>
      <c r="G156" s="35">
        <f t="shared" si="16"/>
        <v>97.621283806500273</v>
      </c>
      <c r="H156" s="36"/>
    </row>
    <row r="157" spans="1:8" ht="15" customHeight="1" x14ac:dyDescent="0.25">
      <c r="A157" s="33" t="s">
        <v>157</v>
      </c>
      <c r="B157" s="34"/>
      <c r="C157" s="6" t="s">
        <v>158</v>
      </c>
      <c r="D157" s="9"/>
      <c r="E157" s="7">
        <v>11956247.140000001</v>
      </c>
      <c r="F157" s="7">
        <f>F158+F160</f>
        <v>11894998.91</v>
      </c>
      <c r="G157" s="35">
        <f t="shared" si="16"/>
        <v>99.487730311335795</v>
      </c>
      <c r="H157" s="36"/>
    </row>
    <row r="158" spans="1:8" ht="45.75" customHeight="1" x14ac:dyDescent="0.25">
      <c r="A158" s="33" t="s">
        <v>93</v>
      </c>
      <c r="B158" s="34"/>
      <c r="C158" s="6" t="s">
        <v>158</v>
      </c>
      <c r="D158" s="6" t="s">
        <v>94</v>
      </c>
      <c r="E158" s="7">
        <v>9826714.7899999991</v>
      </c>
      <c r="F158" s="7">
        <f>F159</f>
        <v>9791986.3200000003</v>
      </c>
      <c r="G158" s="35">
        <f t="shared" si="16"/>
        <v>99.646591249037371</v>
      </c>
      <c r="H158" s="36"/>
    </row>
    <row r="159" spans="1:8" ht="23.25" customHeight="1" x14ac:dyDescent="0.25">
      <c r="A159" s="33" t="s">
        <v>159</v>
      </c>
      <c r="B159" s="34"/>
      <c r="C159" s="6" t="s">
        <v>158</v>
      </c>
      <c r="D159" s="6" t="s">
        <v>160</v>
      </c>
      <c r="E159" s="7">
        <v>9826714.7899999991</v>
      </c>
      <c r="F159" s="7">
        <v>9791986.3200000003</v>
      </c>
      <c r="G159" s="35">
        <f t="shared" si="16"/>
        <v>99.646591249037371</v>
      </c>
      <c r="H159" s="36"/>
    </row>
    <row r="160" spans="1:8" ht="23.25" customHeight="1" x14ac:dyDescent="0.25">
      <c r="A160" s="33" t="s">
        <v>97</v>
      </c>
      <c r="B160" s="34"/>
      <c r="C160" s="6" t="s">
        <v>158</v>
      </c>
      <c r="D160" s="6" t="s">
        <v>98</v>
      </c>
      <c r="E160" s="7">
        <v>2129532.35</v>
      </c>
      <c r="F160" s="7">
        <f>F161</f>
        <v>2103012.59</v>
      </c>
      <c r="G160" s="35">
        <f t="shared" si="16"/>
        <v>98.754667427334439</v>
      </c>
      <c r="H160" s="36"/>
    </row>
    <row r="161" spans="1:8" ht="23.25" customHeight="1" x14ac:dyDescent="0.25">
      <c r="A161" s="33" t="s">
        <v>99</v>
      </c>
      <c r="B161" s="34"/>
      <c r="C161" s="6" t="s">
        <v>158</v>
      </c>
      <c r="D161" s="6" t="s">
        <v>100</v>
      </c>
      <c r="E161" s="7">
        <v>2129532.35</v>
      </c>
      <c r="F161" s="7">
        <v>2103012.59</v>
      </c>
      <c r="G161" s="35">
        <f t="shared" si="16"/>
        <v>98.754667427334439</v>
      </c>
      <c r="H161" s="36"/>
    </row>
    <row r="162" spans="1:8" ht="15" customHeight="1" x14ac:dyDescent="0.25">
      <c r="A162" s="33" t="s">
        <v>161</v>
      </c>
      <c r="B162" s="34"/>
      <c r="C162" s="6" t="s">
        <v>162</v>
      </c>
      <c r="D162" s="9"/>
      <c r="E162" s="7">
        <v>36000</v>
      </c>
      <c r="F162" s="7">
        <f t="shared" ref="F162:F163" si="17">F163</f>
        <v>36000</v>
      </c>
      <c r="G162" s="35">
        <f t="shared" si="16"/>
        <v>100</v>
      </c>
      <c r="H162" s="36"/>
    </row>
    <row r="163" spans="1:8" ht="15" customHeight="1" x14ac:dyDescent="0.25">
      <c r="A163" s="33" t="s">
        <v>20</v>
      </c>
      <c r="B163" s="34"/>
      <c r="C163" s="6" t="s">
        <v>162</v>
      </c>
      <c r="D163" s="6" t="s">
        <v>21</v>
      </c>
      <c r="E163" s="7">
        <v>36000</v>
      </c>
      <c r="F163" s="7">
        <f t="shared" si="17"/>
        <v>36000</v>
      </c>
      <c r="G163" s="35">
        <f t="shared" si="16"/>
        <v>100</v>
      </c>
      <c r="H163" s="36"/>
    </row>
    <row r="164" spans="1:8" ht="15" customHeight="1" x14ac:dyDescent="0.25">
      <c r="A164" s="33" t="s">
        <v>163</v>
      </c>
      <c r="B164" s="34"/>
      <c r="C164" s="6" t="s">
        <v>162</v>
      </c>
      <c r="D164" s="6" t="s">
        <v>164</v>
      </c>
      <c r="E164" s="7">
        <v>36000</v>
      </c>
      <c r="F164" s="7">
        <v>36000</v>
      </c>
      <c r="G164" s="35">
        <f t="shared" si="16"/>
        <v>100</v>
      </c>
      <c r="H164" s="36"/>
    </row>
    <row r="165" spans="1:8" ht="15" customHeight="1" x14ac:dyDescent="0.25">
      <c r="A165" s="33" t="s">
        <v>165</v>
      </c>
      <c r="B165" s="34"/>
      <c r="C165" s="6" t="s">
        <v>166</v>
      </c>
      <c r="D165" s="9"/>
      <c r="E165" s="7">
        <v>7689114.6500000004</v>
      </c>
      <c r="F165" s="7">
        <f>F166+F168</f>
        <v>7282199.1400000006</v>
      </c>
      <c r="G165" s="35">
        <f t="shared" si="16"/>
        <v>94.707901643786784</v>
      </c>
      <c r="H165" s="36"/>
    </row>
    <row r="166" spans="1:8" ht="45.75" customHeight="1" x14ac:dyDescent="0.25">
      <c r="A166" s="33" t="s">
        <v>93</v>
      </c>
      <c r="B166" s="34"/>
      <c r="C166" s="6" t="s">
        <v>166</v>
      </c>
      <c r="D166" s="6" t="s">
        <v>94</v>
      </c>
      <c r="E166" s="7">
        <v>4771700</v>
      </c>
      <c r="F166" s="7">
        <f>F167</f>
        <v>4607082.7</v>
      </c>
      <c r="G166" s="35">
        <f t="shared" si="16"/>
        <v>96.550133076262128</v>
      </c>
      <c r="H166" s="36"/>
    </row>
    <row r="167" spans="1:8" ht="15" customHeight="1" x14ac:dyDescent="0.25">
      <c r="A167" s="33" t="s">
        <v>95</v>
      </c>
      <c r="B167" s="34"/>
      <c r="C167" s="6" t="s">
        <v>166</v>
      </c>
      <c r="D167" s="6" t="s">
        <v>96</v>
      </c>
      <c r="E167" s="7">
        <v>4771700</v>
      </c>
      <c r="F167" s="7">
        <v>4607082.7</v>
      </c>
      <c r="G167" s="35">
        <f t="shared" si="16"/>
        <v>96.550133076262128</v>
      </c>
      <c r="H167" s="36"/>
    </row>
    <row r="168" spans="1:8" ht="23.25" customHeight="1" x14ac:dyDescent="0.25">
      <c r="A168" s="33" t="s">
        <v>97</v>
      </c>
      <c r="B168" s="34"/>
      <c r="C168" s="6" t="s">
        <v>166</v>
      </c>
      <c r="D168" s="6" t="s">
        <v>98</v>
      </c>
      <c r="E168" s="7">
        <v>2917414.65</v>
      </c>
      <c r="F168" s="7">
        <f>F169</f>
        <v>2675116.44</v>
      </c>
      <c r="G168" s="35">
        <f t="shared" si="16"/>
        <v>91.694762689972791</v>
      </c>
      <c r="H168" s="36"/>
    </row>
    <row r="169" spans="1:8" ht="23.25" customHeight="1" x14ac:dyDescent="0.25">
      <c r="A169" s="33" t="s">
        <v>99</v>
      </c>
      <c r="B169" s="34"/>
      <c r="C169" s="6" t="s">
        <v>166</v>
      </c>
      <c r="D169" s="6" t="s">
        <v>100</v>
      </c>
      <c r="E169" s="7">
        <v>2917414.65</v>
      </c>
      <c r="F169" s="7">
        <v>2675116.44</v>
      </c>
      <c r="G169" s="35">
        <f t="shared" si="16"/>
        <v>91.694762689972791</v>
      </c>
      <c r="H169" s="36"/>
    </row>
    <row r="170" spans="1:8" ht="23.25" customHeight="1" x14ac:dyDescent="0.25">
      <c r="A170" s="37" t="s">
        <v>167</v>
      </c>
      <c r="B170" s="38"/>
      <c r="C170" s="10" t="s">
        <v>168</v>
      </c>
      <c r="D170" s="10"/>
      <c r="E170" s="11">
        <v>13564400</v>
      </c>
      <c r="F170" s="11">
        <f>F171+F176+F186</f>
        <v>13538294.199999999</v>
      </c>
      <c r="G170" s="35">
        <f t="shared" si="16"/>
        <v>99.807541800595672</v>
      </c>
      <c r="H170" s="36"/>
    </row>
    <row r="171" spans="1:8" ht="15" customHeight="1" x14ac:dyDescent="0.25">
      <c r="A171" s="33" t="s">
        <v>169</v>
      </c>
      <c r="B171" s="34"/>
      <c r="C171" s="6" t="s">
        <v>170</v>
      </c>
      <c r="D171" s="6"/>
      <c r="E171" s="7">
        <v>5803000</v>
      </c>
      <c r="F171" s="7">
        <f t="shared" ref="F171:F176" si="18">F172</f>
        <v>5802476.8600000003</v>
      </c>
      <c r="G171" s="35">
        <f t="shared" si="16"/>
        <v>99.990985007754617</v>
      </c>
      <c r="H171" s="36"/>
    </row>
    <row r="172" spans="1:8" ht="34.5" customHeight="1" x14ac:dyDescent="0.25">
      <c r="A172" s="33" t="s">
        <v>171</v>
      </c>
      <c r="B172" s="34"/>
      <c r="C172" s="6" t="s">
        <v>172</v>
      </c>
      <c r="D172" s="9"/>
      <c r="E172" s="7">
        <v>5803000</v>
      </c>
      <c r="F172" s="7">
        <f t="shared" si="18"/>
        <v>5802476.8600000003</v>
      </c>
      <c r="G172" s="35">
        <f t="shared" si="16"/>
        <v>99.990985007754617</v>
      </c>
      <c r="H172" s="36"/>
    </row>
    <row r="173" spans="1:8" ht="23.25" customHeight="1" x14ac:dyDescent="0.25">
      <c r="A173" s="33" t="s">
        <v>173</v>
      </c>
      <c r="B173" s="34"/>
      <c r="C173" s="6" t="s">
        <v>174</v>
      </c>
      <c r="D173" s="9"/>
      <c r="E173" s="7">
        <v>5803000</v>
      </c>
      <c r="F173" s="7">
        <f t="shared" si="18"/>
        <v>5802476.8600000003</v>
      </c>
      <c r="G173" s="35">
        <f t="shared" si="16"/>
        <v>99.990985007754617</v>
      </c>
      <c r="H173" s="36"/>
    </row>
    <row r="174" spans="1:8" ht="15" customHeight="1" x14ac:dyDescent="0.25">
      <c r="A174" s="33" t="s">
        <v>20</v>
      </c>
      <c r="B174" s="34"/>
      <c r="C174" s="6" t="s">
        <v>174</v>
      </c>
      <c r="D174" s="6" t="s">
        <v>21</v>
      </c>
      <c r="E174" s="7">
        <v>5803000</v>
      </c>
      <c r="F174" s="7">
        <f t="shared" si="18"/>
        <v>5802476.8600000003</v>
      </c>
      <c r="G174" s="35">
        <f t="shared" si="16"/>
        <v>99.990985007754617</v>
      </c>
      <c r="H174" s="36"/>
    </row>
    <row r="175" spans="1:8" ht="23.25" customHeight="1" x14ac:dyDescent="0.25">
      <c r="A175" s="33" t="s">
        <v>22</v>
      </c>
      <c r="B175" s="34"/>
      <c r="C175" s="6" t="s">
        <v>174</v>
      </c>
      <c r="D175" s="6" t="s">
        <v>23</v>
      </c>
      <c r="E175" s="7">
        <v>5803000</v>
      </c>
      <c r="F175" s="7">
        <v>5802476.8600000003</v>
      </c>
      <c r="G175" s="35">
        <f t="shared" si="16"/>
        <v>99.990985007754617</v>
      </c>
      <c r="H175" s="36"/>
    </row>
    <row r="176" spans="1:8" ht="23.25" customHeight="1" x14ac:dyDescent="0.25">
      <c r="A176" s="33" t="s">
        <v>175</v>
      </c>
      <c r="B176" s="34"/>
      <c r="C176" s="6" t="s">
        <v>176</v>
      </c>
      <c r="D176" s="6"/>
      <c r="E176" s="7">
        <v>5369400</v>
      </c>
      <c r="F176" s="7">
        <f t="shared" si="18"/>
        <v>5345112</v>
      </c>
      <c r="G176" s="35">
        <f t="shared" si="16"/>
        <v>99.54765895630797</v>
      </c>
      <c r="H176" s="36"/>
    </row>
    <row r="177" spans="1:8" ht="23.25" customHeight="1" x14ac:dyDescent="0.25">
      <c r="A177" s="33" t="s">
        <v>177</v>
      </c>
      <c r="B177" s="34"/>
      <c r="C177" s="6" t="s">
        <v>178</v>
      </c>
      <c r="D177" s="9"/>
      <c r="E177" s="7">
        <v>5369400</v>
      </c>
      <c r="F177" s="7">
        <f>F178+F181</f>
        <v>5345112</v>
      </c>
      <c r="G177" s="35">
        <f t="shared" si="16"/>
        <v>99.54765895630797</v>
      </c>
      <c r="H177" s="36"/>
    </row>
    <row r="178" spans="1:8" ht="45.75" customHeight="1" x14ac:dyDescent="0.25">
      <c r="A178" s="33" t="s">
        <v>179</v>
      </c>
      <c r="B178" s="34"/>
      <c r="C178" s="6" t="s">
        <v>180</v>
      </c>
      <c r="D178" s="9"/>
      <c r="E178" s="7">
        <v>242400</v>
      </c>
      <c r="F178" s="7">
        <f t="shared" ref="F178:F179" si="19">F179</f>
        <v>242400</v>
      </c>
      <c r="G178" s="35">
        <f t="shared" si="16"/>
        <v>100</v>
      </c>
      <c r="H178" s="36"/>
    </row>
    <row r="179" spans="1:8" ht="23.25" customHeight="1" x14ac:dyDescent="0.25">
      <c r="A179" s="33" t="s">
        <v>32</v>
      </c>
      <c r="B179" s="34"/>
      <c r="C179" s="6" t="s">
        <v>180</v>
      </c>
      <c r="D179" s="6" t="s">
        <v>33</v>
      </c>
      <c r="E179" s="7">
        <v>242400</v>
      </c>
      <c r="F179" s="7">
        <f t="shared" si="19"/>
        <v>242400</v>
      </c>
      <c r="G179" s="35">
        <f t="shared" si="16"/>
        <v>100</v>
      </c>
      <c r="H179" s="36"/>
    </row>
    <row r="180" spans="1:8" ht="15" customHeight="1" x14ac:dyDescent="0.25">
      <c r="A180" s="33" t="s">
        <v>34</v>
      </c>
      <c r="B180" s="34"/>
      <c r="C180" s="6" t="s">
        <v>180</v>
      </c>
      <c r="D180" s="6" t="s">
        <v>35</v>
      </c>
      <c r="E180" s="7">
        <v>242400</v>
      </c>
      <c r="F180" s="7">
        <v>242400</v>
      </c>
      <c r="G180" s="35">
        <f t="shared" si="16"/>
        <v>100</v>
      </c>
      <c r="H180" s="36"/>
    </row>
    <row r="181" spans="1:8" ht="23.25" customHeight="1" x14ac:dyDescent="0.25">
      <c r="A181" s="33" t="s">
        <v>181</v>
      </c>
      <c r="B181" s="34"/>
      <c r="C181" s="6" t="s">
        <v>182</v>
      </c>
      <c r="D181" s="9"/>
      <c r="E181" s="7">
        <v>5127000</v>
      </c>
      <c r="F181" s="7">
        <f>F182+F184</f>
        <v>5102712</v>
      </c>
      <c r="G181" s="35">
        <f t="shared" si="16"/>
        <v>99.526272674078413</v>
      </c>
      <c r="H181" s="36"/>
    </row>
    <row r="182" spans="1:8" ht="23.25" customHeight="1" x14ac:dyDescent="0.25">
      <c r="A182" s="33" t="s">
        <v>97</v>
      </c>
      <c r="B182" s="34"/>
      <c r="C182" s="6" t="s">
        <v>182</v>
      </c>
      <c r="D182" s="6" t="s">
        <v>98</v>
      </c>
      <c r="E182" s="7">
        <v>1474000</v>
      </c>
      <c r="F182" s="7">
        <f>F183</f>
        <v>1449712</v>
      </c>
      <c r="G182" s="35">
        <f t="shared" si="16"/>
        <v>98.352238805970146</v>
      </c>
      <c r="H182" s="36"/>
    </row>
    <row r="183" spans="1:8" ht="23.25" customHeight="1" x14ac:dyDescent="0.25">
      <c r="A183" s="33" t="s">
        <v>99</v>
      </c>
      <c r="B183" s="34"/>
      <c r="C183" s="6" t="s">
        <v>182</v>
      </c>
      <c r="D183" s="6" t="s">
        <v>100</v>
      </c>
      <c r="E183" s="7">
        <v>1474000</v>
      </c>
      <c r="F183" s="7">
        <v>1449712</v>
      </c>
      <c r="G183" s="35">
        <f t="shared" si="16"/>
        <v>98.352238805970146</v>
      </c>
      <c r="H183" s="36"/>
    </row>
    <row r="184" spans="1:8" ht="23.25" customHeight="1" x14ac:dyDescent="0.25">
      <c r="A184" s="33" t="s">
        <v>32</v>
      </c>
      <c r="B184" s="34"/>
      <c r="C184" s="6" t="s">
        <v>182</v>
      </c>
      <c r="D184" s="6" t="s">
        <v>33</v>
      </c>
      <c r="E184" s="7">
        <v>3653000</v>
      </c>
      <c r="F184" s="7">
        <f>F185</f>
        <v>3653000</v>
      </c>
      <c r="G184" s="35">
        <f t="shared" si="16"/>
        <v>100</v>
      </c>
      <c r="H184" s="36"/>
    </row>
    <row r="185" spans="1:8" ht="15" customHeight="1" x14ac:dyDescent="0.25">
      <c r="A185" s="33" t="s">
        <v>34</v>
      </c>
      <c r="B185" s="34"/>
      <c r="C185" s="6" t="s">
        <v>182</v>
      </c>
      <c r="D185" s="6" t="s">
        <v>35</v>
      </c>
      <c r="E185" s="7">
        <v>3653000</v>
      </c>
      <c r="F185" s="7">
        <v>3653000</v>
      </c>
      <c r="G185" s="35">
        <f t="shared" si="16"/>
        <v>100</v>
      </c>
      <c r="H185" s="36"/>
    </row>
    <row r="186" spans="1:8" ht="15" customHeight="1" x14ac:dyDescent="0.25">
      <c r="A186" s="33" t="s">
        <v>153</v>
      </c>
      <c r="B186" s="34"/>
      <c r="C186" s="6" t="s">
        <v>183</v>
      </c>
      <c r="D186" s="6"/>
      <c r="E186" s="7">
        <v>2392000</v>
      </c>
      <c r="F186" s="7">
        <f t="shared" ref="F186:F187" si="20">F187</f>
        <v>2390705.34</v>
      </c>
      <c r="G186" s="35">
        <f t="shared" si="16"/>
        <v>99.945875418060197</v>
      </c>
      <c r="H186" s="36"/>
    </row>
    <row r="187" spans="1:8" ht="45.75" customHeight="1" x14ac:dyDescent="0.25">
      <c r="A187" s="33" t="s">
        <v>184</v>
      </c>
      <c r="B187" s="34"/>
      <c r="C187" s="6" t="s">
        <v>185</v>
      </c>
      <c r="D187" s="9"/>
      <c r="E187" s="7">
        <v>2392000</v>
      </c>
      <c r="F187" s="7">
        <f t="shared" si="20"/>
        <v>2390705.34</v>
      </c>
      <c r="G187" s="35">
        <f t="shared" si="16"/>
        <v>99.945875418060197</v>
      </c>
      <c r="H187" s="36"/>
    </row>
    <row r="188" spans="1:8" ht="45.75" customHeight="1" x14ac:dyDescent="0.25">
      <c r="A188" s="33" t="s">
        <v>186</v>
      </c>
      <c r="B188" s="34"/>
      <c r="C188" s="6" t="s">
        <v>187</v>
      </c>
      <c r="D188" s="9"/>
      <c r="E188" s="7">
        <v>2392000</v>
      </c>
      <c r="F188" s="7">
        <f>F189+F191</f>
        <v>2390705.34</v>
      </c>
      <c r="G188" s="35">
        <f t="shared" si="16"/>
        <v>99.945875418060197</v>
      </c>
      <c r="H188" s="36"/>
    </row>
    <row r="189" spans="1:8" ht="45.75" customHeight="1" x14ac:dyDescent="0.25">
      <c r="A189" s="33" t="s">
        <v>93</v>
      </c>
      <c r="B189" s="34"/>
      <c r="C189" s="6" t="s">
        <v>187</v>
      </c>
      <c r="D189" s="6" t="s">
        <v>94</v>
      </c>
      <c r="E189" s="7">
        <v>2225886.69</v>
      </c>
      <c r="F189" s="7">
        <f>F190</f>
        <v>2224592.0299999998</v>
      </c>
      <c r="G189" s="35">
        <f t="shared" si="16"/>
        <v>99.941836212695975</v>
      </c>
      <c r="H189" s="36"/>
    </row>
    <row r="190" spans="1:8" ht="23.25" customHeight="1" x14ac:dyDescent="0.25">
      <c r="A190" s="33" t="s">
        <v>159</v>
      </c>
      <c r="B190" s="34"/>
      <c r="C190" s="6" t="s">
        <v>187</v>
      </c>
      <c r="D190" s="6" t="s">
        <v>160</v>
      </c>
      <c r="E190" s="7">
        <v>2225886.69</v>
      </c>
      <c r="F190" s="7">
        <v>2224592.0299999998</v>
      </c>
      <c r="G190" s="35">
        <f t="shared" si="16"/>
        <v>99.941836212695975</v>
      </c>
      <c r="H190" s="36"/>
    </row>
    <row r="191" spans="1:8" ht="23.25" customHeight="1" x14ac:dyDescent="0.25">
      <c r="A191" s="33" t="s">
        <v>97</v>
      </c>
      <c r="B191" s="34"/>
      <c r="C191" s="6" t="s">
        <v>187</v>
      </c>
      <c r="D191" s="6" t="s">
        <v>98</v>
      </c>
      <c r="E191" s="7">
        <v>166113.31</v>
      </c>
      <c r="F191" s="7">
        <f>F192</f>
        <v>166113.31</v>
      </c>
      <c r="G191" s="35">
        <f t="shared" si="16"/>
        <v>100</v>
      </c>
      <c r="H191" s="36"/>
    </row>
    <row r="192" spans="1:8" ht="23.25" customHeight="1" x14ac:dyDescent="0.25">
      <c r="A192" s="33" t="s">
        <v>99</v>
      </c>
      <c r="B192" s="34"/>
      <c r="C192" s="6" t="s">
        <v>187</v>
      </c>
      <c r="D192" s="6" t="s">
        <v>100</v>
      </c>
      <c r="E192" s="7">
        <v>166113.31</v>
      </c>
      <c r="F192" s="7">
        <v>166113.31</v>
      </c>
      <c r="G192" s="35">
        <f t="shared" si="16"/>
        <v>100</v>
      </c>
      <c r="H192" s="36"/>
    </row>
    <row r="193" spans="1:8" ht="15" customHeight="1" x14ac:dyDescent="0.25">
      <c r="A193" s="37" t="s">
        <v>188</v>
      </c>
      <c r="B193" s="38"/>
      <c r="C193" s="10" t="s">
        <v>189</v>
      </c>
      <c r="D193" s="10"/>
      <c r="E193" s="11">
        <v>107976000</v>
      </c>
      <c r="F193" s="11">
        <f>F194+F202</f>
        <v>107973122.36</v>
      </c>
      <c r="G193" s="35">
        <f t="shared" si="16"/>
        <v>99.997334926279919</v>
      </c>
      <c r="H193" s="36"/>
    </row>
    <row r="194" spans="1:8" ht="15" customHeight="1" x14ac:dyDescent="0.25">
      <c r="A194" s="33" t="s">
        <v>190</v>
      </c>
      <c r="B194" s="34"/>
      <c r="C194" s="6" t="s">
        <v>191</v>
      </c>
      <c r="D194" s="6"/>
      <c r="E194" s="7">
        <v>77133500</v>
      </c>
      <c r="F194" s="7">
        <f>F195</f>
        <v>77130622.359999999</v>
      </c>
      <c r="G194" s="35">
        <f t="shared" si="16"/>
        <v>99.996269273402604</v>
      </c>
      <c r="H194" s="36"/>
    </row>
    <row r="195" spans="1:8" ht="34.5" customHeight="1" x14ac:dyDescent="0.25">
      <c r="A195" s="33" t="s">
        <v>192</v>
      </c>
      <c r="B195" s="34"/>
      <c r="C195" s="6" t="s">
        <v>193</v>
      </c>
      <c r="D195" s="9"/>
      <c r="E195" s="7">
        <v>77133500</v>
      </c>
      <c r="F195" s="7">
        <f>F196+F199</f>
        <v>77130622.359999999</v>
      </c>
      <c r="G195" s="35">
        <f t="shared" si="16"/>
        <v>99.996269273402604</v>
      </c>
      <c r="H195" s="36"/>
    </row>
    <row r="196" spans="1:8" ht="23.25" customHeight="1" x14ac:dyDescent="0.25">
      <c r="A196" s="33" t="s">
        <v>194</v>
      </c>
      <c r="B196" s="34"/>
      <c r="C196" s="6" t="s">
        <v>195</v>
      </c>
      <c r="D196" s="9"/>
      <c r="E196" s="7">
        <v>300000</v>
      </c>
      <c r="F196" s="7">
        <f t="shared" ref="F196:F200" si="21">F197</f>
        <v>297122.36</v>
      </c>
      <c r="G196" s="35">
        <f t="shared" si="16"/>
        <v>99.040786666666662</v>
      </c>
      <c r="H196" s="36"/>
    </row>
    <row r="197" spans="1:8" ht="23.25" customHeight="1" x14ac:dyDescent="0.25">
      <c r="A197" s="33" t="s">
        <v>97</v>
      </c>
      <c r="B197" s="34"/>
      <c r="C197" s="6" t="s">
        <v>195</v>
      </c>
      <c r="D197" s="6" t="s">
        <v>98</v>
      </c>
      <c r="E197" s="7">
        <v>300000</v>
      </c>
      <c r="F197" s="7">
        <f t="shared" si="21"/>
        <v>297122.36</v>
      </c>
      <c r="G197" s="35">
        <f t="shared" si="16"/>
        <v>99.040786666666662</v>
      </c>
      <c r="H197" s="36"/>
    </row>
    <row r="198" spans="1:8" ht="23.25" customHeight="1" x14ac:dyDescent="0.25">
      <c r="A198" s="33" t="s">
        <v>99</v>
      </c>
      <c r="B198" s="34"/>
      <c r="C198" s="6" t="s">
        <v>195</v>
      </c>
      <c r="D198" s="6" t="s">
        <v>100</v>
      </c>
      <c r="E198" s="7">
        <v>300000</v>
      </c>
      <c r="F198" s="7">
        <v>297122.36</v>
      </c>
      <c r="G198" s="35">
        <f t="shared" si="16"/>
        <v>99.040786666666662</v>
      </c>
      <c r="H198" s="36"/>
    </row>
    <row r="199" spans="1:8" ht="34.5" customHeight="1" x14ac:dyDescent="0.25">
      <c r="A199" s="33" t="s">
        <v>196</v>
      </c>
      <c r="B199" s="34"/>
      <c r="C199" s="6" t="s">
        <v>197</v>
      </c>
      <c r="D199" s="9"/>
      <c r="E199" s="7">
        <v>76833500</v>
      </c>
      <c r="F199" s="7">
        <f t="shared" si="21"/>
        <v>76833500</v>
      </c>
      <c r="G199" s="35">
        <f t="shared" si="16"/>
        <v>100</v>
      </c>
      <c r="H199" s="36"/>
    </row>
    <row r="200" spans="1:8" ht="23.25" customHeight="1" x14ac:dyDescent="0.25">
      <c r="A200" s="33" t="s">
        <v>32</v>
      </c>
      <c r="B200" s="34"/>
      <c r="C200" s="6" t="s">
        <v>197</v>
      </c>
      <c r="D200" s="6" t="s">
        <v>33</v>
      </c>
      <c r="E200" s="7">
        <v>76833500</v>
      </c>
      <c r="F200" s="7">
        <f t="shared" si="21"/>
        <v>76833500</v>
      </c>
      <c r="G200" s="35">
        <f t="shared" si="16"/>
        <v>100</v>
      </c>
      <c r="H200" s="36"/>
    </row>
    <row r="201" spans="1:8" ht="15" customHeight="1" x14ac:dyDescent="0.25">
      <c r="A201" s="33" t="s">
        <v>34</v>
      </c>
      <c r="B201" s="34"/>
      <c r="C201" s="6" t="s">
        <v>197</v>
      </c>
      <c r="D201" s="6" t="s">
        <v>35</v>
      </c>
      <c r="E201" s="7">
        <v>76833500</v>
      </c>
      <c r="F201" s="7">
        <v>76833500</v>
      </c>
      <c r="G201" s="35">
        <f t="shared" si="16"/>
        <v>100</v>
      </c>
      <c r="H201" s="36"/>
    </row>
    <row r="202" spans="1:8" ht="15" customHeight="1" x14ac:dyDescent="0.25">
      <c r="A202" s="33" t="s">
        <v>198</v>
      </c>
      <c r="B202" s="34"/>
      <c r="C202" s="6" t="s">
        <v>199</v>
      </c>
      <c r="D202" s="6"/>
      <c r="E202" s="7">
        <v>30842500</v>
      </c>
      <c r="F202" s="7">
        <f>F203+F207</f>
        <v>30842500</v>
      </c>
      <c r="G202" s="35">
        <f t="shared" si="16"/>
        <v>100</v>
      </c>
      <c r="H202" s="36"/>
    </row>
    <row r="203" spans="1:8" ht="23.25" customHeight="1" x14ac:dyDescent="0.25">
      <c r="A203" s="33" t="s">
        <v>200</v>
      </c>
      <c r="B203" s="34"/>
      <c r="C203" s="6" t="s">
        <v>201</v>
      </c>
      <c r="D203" s="9"/>
      <c r="E203" s="7">
        <v>30072500</v>
      </c>
      <c r="F203" s="7">
        <f t="shared" ref="F203:F209" si="22">F204</f>
        <v>30072500</v>
      </c>
      <c r="G203" s="35">
        <f t="shared" si="16"/>
        <v>100</v>
      </c>
      <c r="H203" s="36"/>
    </row>
    <row r="204" spans="1:8" ht="34.5" customHeight="1" x14ac:dyDescent="0.25">
      <c r="A204" s="33" t="s">
        <v>202</v>
      </c>
      <c r="B204" s="34"/>
      <c r="C204" s="6" t="s">
        <v>203</v>
      </c>
      <c r="D204" s="9"/>
      <c r="E204" s="7">
        <v>30072500</v>
      </c>
      <c r="F204" s="7">
        <f t="shared" si="22"/>
        <v>30072500</v>
      </c>
      <c r="G204" s="35">
        <f t="shared" si="16"/>
        <v>100</v>
      </c>
      <c r="H204" s="36"/>
    </row>
    <row r="205" spans="1:8" ht="23.25" customHeight="1" x14ac:dyDescent="0.25">
      <c r="A205" s="33" t="s">
        <v>32</v>
      </c>
      <c r="B205" s="34"/>
      <c r="C205" s="6" t="s">
        <v>203</v>
      </c>
      <c r="D205" s="6" t="s">
        <v>33</v>
      </c>
      <c r="E205" s="7">
        <v>30072500</v>
      </c>
      <c r="F205" s="7">
        <f t="shared" si="22"/>
        <v>30072500</v>
      </c>
      <c r="G205" s="35">
        <f t="shared" ref="G205:G268" si="23">F205/E205*100</f>
        <v>100</v>
      </c>
      <c r="H205" s="36"/>
    </row>
    <row r="206" spans="1:8" ht="15" customHeight="1" x14ac:dyDescent="0.25">
      <c r="A206" s="33" t="s">
        <v>34</v>
      </c>
      <c r="B206" s="34"/>
      <c r="C206" s="6" t="s">
        <v>203</v>
      </c>
      <c r="D206" s="6" t="s">
        <v>35</v>
      </c>
      <c r="E206" s="7">
        <v>30072500</v>
      </c>
      <c r="F206" s="7">
        <v>30072500</v>
      </c>
      <c r="G206" s="35">
        <f t="shared" si="23"/>
        <v>100</v>
      </c>
      <c r="H206" s="36"/>
    </row>
    <row r="207" spans="1:8" ht="34.5" customHeight="1" x14ac:dyDescent="0.25">
      <c r="A207" s="33" t="s">
        <v>204</v>
      </c>
      <c r="B207" s="34"/>
      <c r="C207" s="6" t="s">
        <v>205</v>
      </c>
      <c r="D207" s="9"/>
      <c r="E207" s="7">
        <v>770000</v>
      </c>
      <c r="F207" s="7">
        <f t="shared" si="22"/>
        <v>770000</v>
      </c>
      <c r="G207" s="35">
        <f t="shared" si="23"/>
        <v>100</v>
      </c>
      <c r="H207" s="36"/>
    </row>
    <row r="208" spans="1:8" ht="34.5" customHeight="1" x14ac:dyDescent="0.25">
      <c r="A208" s="33" t="s">
        <v>36</v>
      </c>
      <c r="B208" s="34"/>
      <c r="C208" s="6" t="s">
        <v>206</v>
      </c>
      <c r="D208" s="9"/>
      <c r="E208" s="7">
        <v>770000</v>
      </c>
      <c r="F208" s="7">
        <f t="shared" si="22"/>
        <v>770000</v>
      </c>
      <c r="G208" s="35">
        <f t="shared" si="23"/>
        <v>100</v>
      </c>
      <c r="H208" s="36"/>
    </row>
    <row r="209" spans="1:8" ht="23.25" customHeight="1" x14ac:dyDescent="0.25">
      <c r="A209" s="33" t="s">
        <v>32</v>
      </c>
      <c r="B209" s="34"/>
      <c r="C209" s="6" t="s">
        <v>206</v>
      </c>
      <c r="D209" s="6" t="s">
        <v>33</v>
      </c>
      <c r="E209" s="7">
        <v>770000</v>
      </c>
      <c r="F209" s="7">
        <f t="shared" si="22"/>
        <v>770000</v>
      </c>
      <c r="G209" s="35">
        <f t="shared" si="23"/>
        <v>100</v>
      </c>
      <c r="H209" s="36"/>
    </row>
    <row r="210" spans="1:8" ht="15" customHeight="1" x14ac:dyDescent="0.25">
      <c r="A210" s="33" t="s">
        <v>34</v>
      </c>
      <c r="B210" s="34"/>
      <c r="C210" s="6" t="s">
        <v>206</v>
      </c>
      <c r="D210" s="6" t="s">
        <v>35</v>
      </c>
      <c r="E210" s="7">
        <v>770000</v>
      </c>
      <c r="F210" s="7">
        <v>770000</v>
      </c>
      <c r="G210" s="35">
        <f t="shared" si="23"/>
        <v>100</v>
      </c>
      <c r="H210" s="36"/>
    </row>
    <row r="211" spans="1:8" ht="23.25" customHeight="1" x14ac:dyDescent="0.25">
      <c r="A211" s="37" t="s">
        <v>207</v>
      </c>
      <c r="B211" s="38"/>
      <c r="C211" s="10" t="s">
        <v>208</v>
      </c>
      <c r="D211" s="10"/>
      <c r="E211" s="11">
        <v>4792284.57</v>
      </c>
      <c r="F211" s="11">
        <f>F212+F217+F222</f>
        <v>4091293.6500000004</v>
      </c>
      <c r="G211" s="35">
        <f t="shared" si="23"/>
        <v>85.372510547719841</v>
      </c>
      <c r="H211" s="36"/>
    </row>
    <row r="212" spans="1:8" ht="23.25" customHeight="1" x14ac:dyDescent="0.25">
      <c r="A212" s="33" t="s">
        <v>209</v>
      </c>
      <c r="B212" s="34"/>
      <c r="C212" s="6" t="s">
        <v>210</v>
      </c>
      <c r="D212" s="6"/>
      <c r="E212" s="7">
        <v>1914707</v>
      </c>
      <c r="F212" s="7">
        <f t="shared" ref="F212:F225" si="24">F213</f>
        <v>1914706.99</v>
      </c>
      <c r="G212" s="35">
        <f t="shared" si="23"/>
        <v>99.999999477726874</v>
      </c>
      <c r="H212" s="36"/>
    </row>
    <row r="213" spans="1:8" ht="23.25" customHeight="1" x14ac:dyDescent="0.25">
      <c r="A213" s="33" t="s">
        <v>211</v>
      </c>
      <c r="B213" s="34"/>
      <c r="C213" s="6" t="s">
        <v>212</v>
      </c>
      <c r="D213" s="9"/>
      <c r="E213" s="7">
        <v>1914707</v>
      </c>
      <c r="F213" s="7">
        <f t="shared" si="24"/>
        <v>1914706.99</v>
      </c>
      <c r="G213" s="35">
        <f t="shared" si="23"/>
        <v>99.999999477726874</v>
      </c>
      <c r="H213" s="36"/>
    </row>
    <row r="214" spans="1:8" ht="23.25" customHeight="1" x14ac:dyDescent="0.25">
      <c r="A214" s="33" t="s">
        <v>213</v>
      </c>
      <c r="B214" s="34"/>
      <c r="C214" s="6" t="s">
        <v>214</v>
      </c>
      <c r="D214" s="9"/>
      <c r="E214" s="7">
        <v>1914707</v>
      </c>
      <c r="F214" s="7">
        <f t="shared" si="24"/>
        <v>1914706.99</v>
      </c>
      <c r="G214" s="35">
        <f t="shared" si="23"/>
        <v>99.999999477726874</v>
      </c>
      <c r="H214" s="36"/>
    </row>
    <row r="215" spans="1:8" ht="23.25" customHeight="1" x14ac:dyDescent="0.25">
      <c r="A215" s="33" t="s">
        <v>97</v>
      </c>
      <c r="B215" s="34"/>
      <c r="C215" s="6" t="s">
        <v>214</v>
      </c>
      <c r="D215" s="6" t="s">
        <v>98</v>
      </c>
      <c r="E215" s="7">
        <v>1914707</v>
      </c>
      <c r="F215" s="7">
        <f t="shared" si="24"/>
        <v>1914706.99</v>
      </c>
      <c r="G215" s="35">
        <f t="shared" si="23"/>
        <v>99.999999477726874</v>
      </c>
      <c r="H215" s="36"/>
    </row>
    <row r="216" spans="1:8" ht="23.25" customHeight="1" x14ac:dyDescent="0.25">
      <c r="A216" s="33" t="s">
        <v>99</v>
      </c>
      <c r="B216" s="34"/>
      <c r="C216" s="6" t="s">
        <v>214</v>
      </c>
      <c r="D216" s="6" t="s">
        <v>100</v>
      </c>
      <c r="E216" s="7">
        <v>1914707</v>
      </c>
      <c r="F216" s="7">
        <v>1914706.99</v>
      </c>
      <c r="G216" s="35">
        <f t="shared" si="23"/>
        <v>99.999999477726874</v>
      </c>
      <c r="H216" s="36"/>
    </row>
    <row r="217" spans="1:8" ht="15" customHeight="1" x14ac:dyDescent="0.25">
      <c r="A217" s="33" t="s">
        <v>215</v>
      </c>
      <c r="B217" s="34"/>
      <c r="C217" s="6" t="s">
        <v>216</v>
      </c>
      <c r="D217" s="6"/>
      <c r="E217" s="7">
        <v>1730420</v>
      </c>
      <c r="F217" s="7">
        <f t="shared" si="24"/>
        <v>1730420</v>
      </c>
      <c r="G217" s="35">
        <f t="shared" si="23"/>
        <v>100</v>
      </c>
      <c r="H217" s="36"/>
    </row>
    <row r="218" spans="1:8" ht="23.25" customHeight="1" x14ac:dyDescent="0.25">
      <c r="A218" s="33" t="s">
        <v>217</v>
      </c>
      <c r="B218" s="34"/>
      <c r="C218" s="6" t="s">
        <v>218</v>
      </c>
      <c r="D218" s="9"/>
      <c r="E218" s="7">
        <v>1730420</v>
      </c>
      <c r="F218" s="7">
        <f t="shared" si="24"/>
        <v>1730420</v>
      </c>
      <c r="G218" s="35">
        <f t="shared" si="23"/>
        <v>100</v>
      </c>
      <c r="H218" s="36"/>
    </row>
    <row r="219" spans="1:8" ht="45.75" customHeight="1" x14ac:dyDescent="0.25">
      <c r="A219" s="33" t="s">
        <v>219</v>
      </c>
      <c r="B219" s="34"/>
      <c r="C219" s="6" t="s">
        <v>220</v>
      </c>
      <c r="D219" s="9"/>
      <c r="E219" s="7">
        <v>1730420</v>
      </c>
      <c r="F219" s="7">
        <f t="shared" si="24"/>
        <v>1730420</v>
      </c>
      <c r="G219" s="35">
        <f t="shared" si="23"/>
        <v>100</v>
      </c>
      <c r="H219" s="36"/>
    </row>
    <row r="220" spans="1:8" ht="23.25" customHeight="1" x14ac:dyDescent="0.25">
      <c r="A220" s="33" t="s">
        <v>97</v>
      </c>
      <c r="B220" s="34"/>
      <c r="C220" s="6" t="s">
        <v>220</v>
      </c>
      <c r="D220" s="6" t="s">
        <v>98</v>
      </c>
      <c r="E220" s="7">
        <v>1730420</v>
      </c>
      <c r="F220" s="7">
        <f t="shared" si="24"/>
        <v>1730420</v>
      </c>
      <c r="G220" s="35">
        <f t="shared" si="23"/>
        <v>100</v>
      </c>
      <c r="H220" s="36"/>
    </row>
    <row r="221" spans="1:8" ht="23.25" customHeight="1" x14ac:dyDescent="0.25">
      <c r="A221" s="33" t="s">
        <v>99</v>
      </c>
      <c r="B221" s="34"/>
      <c r="C221" s="6" t="s">
        <v>220</v>
      </c>
      <c r="D221" s="6" t="s">
        <v>100</v>
      </c>
      <c r="E221" s="7">
        <v>1730420</v>
      </c>
      <c r="F221" s="7">
        <v>1730420</v>
      </c>
      <c r="G221" s="35">
        <f t="shared" si="23"/>
        <v>100</v>
      </c>
      <c r="H221" s="36"/>
    </row>
    <row r="222" spans="1:8" ht="34.5" customHeight="1" x14ac:dyDescent="0.25">
      <c r="A222" s="33" t="s">
        <v>221</v>
      </c>
      <c r="B222" s="34"/>
      <c r="C222" s="6" t="s">
        <v>222</v>
      </c>
      <c r="D222" s="6"/>
      <c r="E222" s="7">
        <v>1147157.57</v>
      </c>
      <c r="F222" s="7">
        <f t="shared" si="24"/>
        <v>446166.66</v>
      </c>
      <c r="G222" s="35">
        <f t="shared" si="23"/>
        <v>38.893232426649114</v>
      </c>
      <c r="H222" s="36"/>
    </row>
    <row r="223" spans="1:8" ht="23.25" customHeight="1" x14ac:dyDescent="0.25">
      <c r="A223" s="33" t="s">
        <v>223</v>
      </c>
      <c r="B223" s="34"/>
      <c r="C223" s="6" t="s">
        <v>224</v>
      </c>
      <c r="D223" s="9"/>
      <c r="E223" s="7">
        <v>1147157.57</v>
      </c>
      <c r="F223" s="7">
        <f t="shared" si="24"/>
        <v>446166.66</v>
      </c>
      <c r="G223" s="35">
        <f t="shared" si="23"/>
        <v>38.893232426649114</v>
      </c>
      <c r="H223" s="36"/>
    </row>
    <row r="224" spans="1:8" ht="34.5" customHeight="1" x14ac:dyDescent="0.25">
      <c r="A224" s="33" t="s">
        <v>225</v>
      </c>
      <c r="B224" s="34"/>
      <c r="C224" s="6" t="s">
        <v>226</v>
      </c>
      <c r="D224" s="9"/>
      <c r="E224" s="7">
        <v>1147157.57</v>
      </c>
      <c r="F224" s="7">
        <f t="shared" si="24"/>
        <v>446166.66</v>
      </c>
      <c r="G224" s="35">
        <f t="shared" si="23"/>
        <v>38.893232426649114</v>
      </c>
      <c r="H224" s="36"/>
    </row>
    <row r="225" spans="1:8" ht="23.25" customHeight="1" x14ac:dyDescent="0.25">
      <c r="A225" s="33" t="s">
        <v>97</v>
      </c>
      <c r="B225" s="34"/>
      <c r="C225" s="6" t="s">
        <v>226</v>
      </c>
      <c r="D225" s="6" t="s">
        <v>98</v>
      </c>
      <c r="E225" s="7">
        <v>1147157.57</v>
      </c>
      <c r="F225" s="7">
        <f t="shared" si="24"/>
        <v>446166.66</v>
      </c>
      <c r="G225" s="35">
        <f t="shared" si="23"/>
        <v>38.893232426649114</v>
      </c>
      <c r="H225" s="36"/>
    </row>
    <row r="226" spans="1:8" ht="23.25" customHeight="1" x14ac:dyDescent="0.25">
      <c r="A226" s="33" t="s">
        <v>99</v>
      </c>
      <c r="B226" s="34"/>
      <c r="C226" s="6" t="s">
        <v>226</v>
      </c>
      <c r="D226" s="6" t="s">
        <v>100</v>
      </c>
      <c r="E226" s="7">
        <v>1147157.57</v>
      </c>
      <c r="F226" s="7">
        <v>446166.66</v>
      </c>
      <c r="G226" s="35">
        <f t="shared" si="23"/>
        <v>38.893232426649114</v>
      </c>
      <c r="H226" s="36"/>
    </row>
    <row r="227" spans="1:8" ht="23.25" customHeight="1" x14ac:dyDescent="0.25">
      <c r="A227" s="37" t="s">
        <v>227</v>
      </c>
      <c r="B227" s="38"/>
      <c r="C227" s="10" t="s">
        <v>228</v>
      </c>
      <c r="D227" s="10"/>
      <c r="E227" s="11">
        <v>16421494</v>
      </c>
      <c r="F227" s="11">
        <f>F228+F237+F242+F247</f>
        <v>15296061.35</v>
      </c>
      <c r="G227" s="35">
        <f t="shared" si="23"/>
        <v>93.146587941389498</v>
      </c>
      <c r="H227" s="36"/>
    </row>
    <row r="228" spans="1:8" ht="15" customHeight="1" x14ac:dyDescent="0.25">
      <c r="A228" s="33" t="s">
        <v>229</v>
      </c>
      <c r="B228" s="34"/>
      <c r="C228" s="6" t="s">
        <v>230</v>
      </c>
      <c r="D228" s="6"/>
      <c r="E228" s="7">
        <v>1082350</v>
      </c>
      <c r="F228" s="7">
        <f>F229+F233</f>
        <v>1082350</v>
      </c>
      <c r="G228" s="35">
        <f t="shared" si="23"/>
        <v>100</v>
      </c>
      <c r="H228" s="36"/>
    </row>
    <row r="229" spans="1:8" ht="23.25" customHeight="1" x14ac:dyDescent="0.25">
      <c r="A229" s="33" t="s">
        <v>231</v>
      </c>
      <c r="B229" s="34"/>
      <c r="C229" s="6" t="s">
        <v>232</v>
      </c>
      <c r="D229" s="9"/>
      <c r="E229" s="7">
        <v>1000000</v>
      </c>
      <c r="F229" s="7">
        <f t="shared" ref="F229:F250" si="25">F230</f>
        <v>1000000</v>
      </c>
      <c r="G229" s="35">
        <f t="shared" si="23"/>
        <v>100</v>
      </c>
      <c r="H229" s="36"/>
    </row>
    <row r="230" spans="1:8" ht="23.25" customHeight="1" x14ac:dyDescent="0.25">
      <c r="A230" s="33" t="s">
        <v>233</v>
      </c>
      <c r="B230" s="34"/>
      <c r="C230" s="6" t="s">
        <v>234</v>
      </c>
      <c r="D230" s="9"/>
      <c r="E230" s="7">
        <v>1000000</v>
      </c>
      <c r="F230" s="7">
        <f t="shared" si="25"/>
        <v>1000000</v>
      </c>
      <c r="G230" s="35">
        <f t="shared" si="23"/>
        <v>100</v>
      </c>
      <c r="H230" s="36"/>
    </row>
    <row r="231" spans="1:8" ht="23.25" customHeight="1" x14ac:dyDescent="0.25">
      <c r="A231" s="33" t="s">
        <v>97</v>
      </c>
      <c r="B231" s="34"/>
      <c r="C231" s="6" t="s">
        <v>234</v>
      </c>
      <c r="D231" s="6" t="s">
        <v>98</v>
      </c>
      <c r="E231" s="7">
        <v>1000000</v>
      </c>
      <c r="F231" s="7">
        <f t="shared" si="25"/>
        <v>1000000</v>
      </c>
      <c r="G231" s="35">
        <f t="shared" si="23"/>
        <v>100</v>
      </c>
      <c r="H231" s="36"/>
    </row>
    <row r="232" spans="1:8" ht="23.25" customHeight="1" x14ac:dyDescent="0.25">
      <c r="A232" s="33" t="s">
        <v>99</v>
      </c>
      <c r="B232" s="34"/>
      <c r="C232" s="6" t="s">
        <v>234</v>
      </c>
      <c r="D232" s="6" t="s">
        <v>100</v>
      </c>
      <c r="E232" s="7">
        <v>1000000</v>
      </c>
      <c r="F232" s="7">
        <v>1000000</v>
      </c>
      <c r="G232" s="35">
        <f t="shared" si="23"/>
        <v>100</v>
      </c>
      <c r="H232" s="36"/>
    </row>
    <row r="233" spans="1:8" ht="23.25" customHeight="1" x14ac:dyDescent="0.25">
      <c r="A233" s="33" t="s">
        <v>235</v>
      </c>
      <c r="B233" s="34"/>
      <c r="C233" s="6" t="s">
        <v>236</v>
      </c>
      <c r="D233" s="9"/>
      <c r="E233" s="7">
        <v>82350</v>
      </c>
      <c r="F233" s="7">
        <f t="shared" si="25"/>
        <v>82350</v>
      </c>
      <c r="G233" s="35">
        <f t="shared" si="23"/>
        <v>100</v>
      </c>
      <c r="H233" s="36"/>
    </row>
    <row r="234" spans="1:8" ht="15" customHeight="1" x14ac:dyDescent="0.25">
      <c r="A234" s="33" t="s">
        <v>237</v>
      </c>
      <c r="B234" s="34"/>
      <c r="C234" s="6" t="s">
        <v>238</v>
      </c>
      <c r="D234" s="9"/>
      <c r="E234" s="7">
        <v>82350</v>
      </c>
      <c r="F234" s="7">
        <f t="shared" si="25"/>
        <v>82350</v>
      </c>
      <c r="G234" s="35">
        <f t="shared" si="23"/>
        <v>100</v>
      </c>
      <c r="H234" s="36"/>
    </row>
    <row r="235" spans="1:8" ht="23.25" customHeight="1" x14ac:dyDescent="0.25">
      <c r="A235" s="33" t="s">
        <v>97</v>
      </c>
      <c r="B235" s="34"/>
      <c r="C235" s="6" t="s">
        <v>238</v>
      </c>
      <c r="D235" s="6" t="s">
        <v>98</v>
      </c>
      <c r="E235" s="7">
        <v>82350</v>
      </c>
      <c r="F235" s="7">
        <f t="shared" si="25"/>
        <v>82350</v>
      </c>
      <c r="G235" s="35">
        <f t="shared" si="23"/>
        <v>100</v>
      </c>
      <c r="H235" s="36"/>
    </row>
    <row r="236" spans="1:8" ht="23.25" customHeight="1" x14ac:dyDescent="0.25">
      <c r="A236" s="33" t="s">
        <v>99</v>
      </c>
      <c r="B236" s="34"/>
      <c r="C236" s="6" t="s">
        <v>238</v>
      </c>
      <c r="D236" s="6" t="s">
        <v>100</v>
      </c>
      <c r="E236" s="7">
        <v>82350</v>
      </c>
      <c r="F236" s="7">
        <v>82350</v>
      </c>
      <c r="G236" s="35">
        <f t="shared" si="23"/>
        <v>100</v>
      </c>
      <c r="H236" s="36"/>
    </row>
    <row r="237" spans="1:8" ht="15" customHeight="1" x14ac:dyDescent="0.25">
      <c r="A237" s="33" t="s">
        <v>239</v>
      </c>
      <c r="B237" s="34"/>
      <c r="C237" s="6" t="s">
        <v>240</v>
      </c>
      <c r="D237" s="6"/>
      <c r="E237" s="7">
        <v>4542091</v>
      </c>
      <c r="F237" s="7">
        <f t="shared" si="25"/>
        <v>3822541.24</v>
      </c>
      <c r="G237" s="35">
        <f t="shared" si="23"/>
        <v>84.158182651998843</v>
      </c>
      <c r="H237" s="36"/>
    </row>
    <row r="238" spans="1:8" ht="34.5" customHeight="1" x14ac:dyDescent="0.25">
      <c r="A238" s="33" t="s">
        <v>241</v>
      </c>
      <c r="B238" s="34"/>
      <c r="C238" s="6" t="s">
        <v>242</v>
      </c>
      <c r="D238" s="9"/>
      <c r="E238" s="7">
        <v>4542091</v>
      </c>
      <c r="F238" s="7">
        <f t="shared" si="25"/>
        <v>3822541.24</v>
      </c>
      <c r="G238" s="35">
        <f t="shared" si="23"/>
        <v>84.158182651998843</v>
      </c>
      <c r="H238" s="36"/>
    </row>
    <row r="239" spans="1:8" ht="45.75" customHeight="1" x14ac:dyDescent="0.25">
      <c r="A239" s="33" t="s">
        <v>243</v>
      </c>
      <c r="B239" s="34"/>
      <c r="C239" s="6" t="s">
        <v>244</v>
      </c>
      <c r="D239" s="9"/>
      <c r="E239" s="7">
        <v>4542091</v>
      </c>
      <c r="F239" s="7">
        <f t="shared" si="25"/>
        <v>3822541.24</v>
      </c>
      <c r="G239" s="35">
        <f t="shared" si="23"/>
        <v>84.158182651998843</v>
      </c>
      <c r="H239" s="36"/>
    </row>
    <row r="240" spans="1:8" ht="23.25" customHeight="1" x14ac:dyDescent="0.25">
      <c r="A240" s="33" t="s">
        <v>97</v>
      </c>
      <c r="B240" s="34"/>
      <c r="C240" s="6" t="s">
        <v>244</v>
      </c>
      <c r="D240" s="6" t="s">
        <v>98</v>
      </c>
      <c r="E240" s="7">
        <v>4542091</v>
      </c>
      <c r="F240" s="7">
        <f t="shared" si="25"/>
        <v>3822541.24</v>
      </c>
      <c r="G240" s="35">
        <f t="shared" si="23"/>
        <v>84.158182651998843</v>
      </c>
      <c r="H240" s="36"/>
    </row>
    <row r="241" spans="1:8" ht="23.25" customHeight="1" x14ac:dyDescent="0.25">
      <c r="A241" s="33" t="s">
        <v>99</v>
      </c>
      <c r="B241" s="34"/>
      <c r="C241" s="6" t="s">
        <v>244</v>
      </c>
      <c r="D241" s="6" t="s">
        <v>100</v>
      </c>
      <c r="E241" s="7">
        <v>4542091</v>
      </c>
      <c r="F241" s="7">
        <v>3822541.24</v>
      </c>
      <c r="G241" s="35">
        <f t="shared" si="23"/>
        <v>84.158182651998843</v>
      </c>
      <c r="H241" s="36"/>
    </row>
    <row r="242" spans="1:8" ht="15" customHeight="1" x14ac:dyDescent="0.25">
      <c r="A242" s="33" t="s">
        <v>245</v>
      </c>
      <c r="B242" s="34"/>
      <c r="C242" s="6" t="s">
        <v>246</v>
      </c>
      <c r="D242" s="6"/>
      <c r="E242" s="7">
        <v>0</v>
      </c>
      <c r="F242" s="7">
        <f t="shared" si="25"/>
        <v>0</v>
      </c>
      <c r="G242" s="35">
        <v>0</v>
      </c>
      <c r="H242" s="36"/>
    </row>
    <row r="243" spans="1:8" ht="23.25" customHeight="1" x14ac:dyDescent="0.25">
      <c r="A243" s="33" t="s">
        <v>247</v>
      </c>
      <c r="B243" s="34"/>
      <c r="C243" s="6" t="s">
        <v>248</v>
      </c>
      <c r="D243" s="9"/>
      <c r="E243" s="7">
        <v>0</v>
      </c>
      <c r="F243" s="7">
        <f t="shared" si="25"/>
        <v>0</v>
      </c>
      <c r="G243" s="35">
        <v>0</v>
      </c>
      <c r="H243" s="36"/>
    </row>
    <row r="244" spans="1:8" ht="68.25" customHeight="1" x14ac:dyDescent="0.25">
      <c r="A244" s="33" t="s">
        <v>249</v>
      </c>
      <c r="B244" s="34"/>
      <c r="C244" s="6" t="s">
        <v>250</v>
      </c>
      <c r="D244" s="9"/>
      <c r="E244" s="7">
        <v>0</v>
      </c>
      <c r="F244" s="7">
        <f t="shared" si="25"/>
        <v>0</v>
      </c>
      <c r="G244" s="35">
        <v>0</v>
      </c>
      <c r="H244" s="36"/>
    </row>
    <row r="245" spans="1:8" ht="23.25" customHeight="1" x14ac:dyDescent="0.25">
      <c r="A245" s="33" t="s">
        <v>97</v>
      </c>
      <c r="B245" s="34"/>
      <c r="C245" s="6" t="s">
        <v>250</v>
      </c>
      <c r="D245" s="6" t="s">
        <v>98</v>
      </c>
      <c r="E245" s="7">
        <v>0</v>
      </c>
      <c r="F245" s="7">
        <f t="shared" si="25"/>
        <v>0</v>
      </c>
      <c r="G245" s="35">
        <v>0</v>
      </c>
      <c r="H245" s="36"/>
    </row>
    <row r="246" spans="1:8" ht="23.25" customHeight="1" x14ac:dyDescent="0.25">
      <c r="A246" s="33" t="s">
        <v>99</v>
      </c>
      <c r="B246" s="34"/>
      <c r="C246" s="6" t="s">
        <v>250</v>
      </c>
      <c r="D246" s="6" t="s">
        <v>100</v>
      </c>
      <c r="E246" s="7">
        <v>0</v>
      </c>
      <c r="F246" s="7">
        <v>0</v>
      </c>
      <c r="G246" s="35">
        <v>0</v>
      </c>
      <c r="H246" s="36"/>
    </row>
    <row r="247" spans="1:8" ht="23.25" customHeight="1" x14ac:dyDescent="0.25">
      <c r="A247" s="33" t="s">
        <v>251</v>
      </c>
      <c r="B247" s="34"/>
      <c r="C247" s="6" t="s">
        <v>252</v>
      </c>
      <c r="D247" s="6"/>
      <c r="E247" s="7">
        <v>10797053</v>
      </c>
      <c r="F247" s="7">
        <f t="shared" si="25"/>
        <v>10391170.109999999</v>
      </c>
      <c r="G247" s="35">
        <f t="shared" si="23"/>
        <v>96.24079931811022</v>
      </c>
      <c r="H247" s="36"/>
    </row>
    <row r="248" spans="1:8" ht="34.5" customHeight="1" x14ac:dyDescent="0.25">
      <c r="A248" s="33" t="s">
        <v>253</v>
      </c>
      <c r="B248" s="34"/>
      <c r="C248" s="6" t="s">
        <v>254</v>
      </c>
      <c r="D248" s="9"/>
      <c r="E248" s="7">
        <v>10797053</v>
      </c>
      <c r="F248" s="7">
        <f t="shared" si="25"/>
        <v>10391170.109999999</v>
      </c>
      <c r="G248" s="35">
        <f t="shared" si="23"/>
        <v>96.24079931811022</v>
      </c>
      <c r="H248" s="36"/>
    </row>
    <row r="249" spans="1:8" ht="23.25" customHeight="1" x14ac:dyDescent="0.25">
      <c r="A249" s="33" t="s">
        <v>255</v>
      </c>
      <c r="B249" s="34"/>
      <c r="C249" s="6" t="s">
        <v>256</v>
      </c>
      <c r="D249" s="9"/>
      <c r="E249" s="7">
        <v>10797053</v>
      </c>
      <c r="F249" s="7">
        <f t="shared" si="25"/>
        <v>10391170.109999999</v>
      </c>
      <c r="G249" s="35">
        <f t="shared" si="23"/>
        <v>96.24079931811022</v>
      </c>
      <c r="H249" s="36"/>
    </row>
    <row r="250" spans="1:8" ht="23.25" customHeight="1" x14ac:dyDescent="0.25">
      <c r="A250" s="33" t="s">
        <v>97</v>
      </c>
      <c r="B250" s="34"/>
      <c r="C250" s="6" t="s">
        <v>256</v>
      </c>
      <c r="D250" s="6" t="s">
        <v>98</v>
      </c>
      <c r="E250" s="7">
        <v>10797053</v>
      </c>
      <c r="F250" s="7">
        <f t="shared" si="25"/>
        <v>10391170.109999999</v>
      </c>
      <c r="G250" s="35">
        <f t="shared" si="23"/>
        <v>96.24079931811022</v>
      </c>
      <c r="H250" s="36"/>
    </row>
    <row r="251" spans="1:8" ht="23.25" customHeight="1" x14ac:dyDescent="0.25">
      <c r="A251" s="33" t="s">
        <v>99</v>
      </c>
      <c r="B251" s="34"/>
      <c r="C251" s="6" t="s">
        <v>256</v>
      </c>
      <c r="D251" s="6" t="s">
        <v>100</v>
      </c>
      <c r="E251" s="7">
        <v>10797053</v>
      </c>
      <c r="F251" s="7">
        <v>10391170.109999999</v>
      </c>
      <c r="G251" s="35">
        <f t="shared" si="23"/>
        <v>96.24079931811022</v>
      </c>
      <c r="H251" s="36"/>
    </row>
    <row r="252" spans="1:8" ht="23.25" customHeight="1" x14ac:dyDescent="0.25">
      <c r="A252" s="37" t="s">
        <v>257</v>
      </c>
      <c r="B252" s="38"/>
      <c r="C252" s="10" t="s">
        <v>258</v>
      </c>
      <c r="D252" s="10"/>
      <c r="E252" s="11">
        <v>75025662.849999994</v>
      </c>
      <c r="F252" s="11">
        <f>F253+F286+F301+F314+F327+F335</f>
        <v>64724453.080000006</v>
      </c>
      <c r="G252" s="35">
        <f t="shared" si="23"/>
        <v>86.269751737355037</v>
      </c>
      <c r="H252" s="36"/>
    </row>
    <row r="253" spans="1:8" ht="23.25" customHeight="1" x14ac:dyDescent="0.25">
      <c r="A253" s="33" t="s">
        <v>259</v>
      </c>
      <c r="B253" s="34"/>
      <c r="C253" s="6" t="s">
        <v>260</v>
      </c>
      <c r="D253" s="6"/>
      <c r="E253" s="7">
        <v>30285917.73</v>
      </c>
      <c r="F253" s="7">
        <f>F254+F261+F265+F269+F273+F279</f>
        <v>27581088.780000001</v>
      </c>
      <c r="G253" s="35">
        <f t="shared" si="23"/>
        <v>91.069021008002323</v>
      </c>
      <c r="H253" s="36"/>
    </row>
    <row r="254" spans="1:8" ht="45.75" customHeight="1" x14ac:dyDescent="0.25">
      <c r="A254" s="33" t="s">
        <v>261</v>
      </c>
      <c r="B254" s="34"/>
      <c r="C254" s="6" t="s">
        <v>262</v>
      </c>
      <c r="D254" s="9"/>
      <c r="E254" s="7">
        <v>147811</v>
      </c>
      <c r="F254" s="7">
        <f>F255+F258</f>
        <v>147811</v>
      </c>
      <c r="G254" s="35">
        <f t="shared" si="23"/>
        <v>100</v>
      </c>
      <c r="H254" s="36"/>
    </row>
    <row r="255" spans="1:8" ht="34.5" customHeight="1" x14ac:dyDescent="0.25">
      <c r="A255" s="33" t="s">
        <v>263</v>
      </c>
      <c r="B255" s="34"/>
      <c r="C255" s="6" t="s">
        <v>264</v>
      </c>
      <c r="D255" s="9"/>
      <c r="E255" s="7">
        <v>147811</v>
      </c>
      <c r="F255" s="7">
        <f t="shared" ref="F255:F273" si="26">F256</f>
        <v>147811</v>
      </c>
      <c r="G255" s="35">
        <f t="shared" si="23"/>
        <v>100</v>
      </c>
      <c r="H255" s="36"/>
    </row>
    <row r="256" spans="1:8" ht="23.25" customHeight="1" x14ac:dyDescent="0.25">
      <c r="A256" s="33" t="s">
        <v>32</v>
      </c>
      <c r="B256" s="34"/>
      <c r="C256" s="6" t="s">
        <v>264</v>
      </c>
      <c r="D256" s="6" t="s">
        <v>33</v>
      </c>
      <c r="E256" s="7">
        <v>147811</v>
      </c>
      <c r="F256" s="7">
        <f t="shared" si="26"/>
        <v>147811</v>
      </c>
      <c r="G256" s="35">
        <f t="shared" si="23"/>
        <v>100</v>
      </c>
      <c r="H256" s="36"/>
    </row>
    <row r="257" spans="1:8" ht="15" customHeight="1" x14ac:dyDescent="0.25">
      <c r="A257" s="33" t="s">
        <v>34</v>
      </c>
      <c r="B257" s="34"/>
      <c r="C257" s="6" t="s">
        <v>264</v>
      </c>
      <c r="D257" s="6" t="s">
        <v>35</v>
      </c>
      <c r="E257" s="7">
        <v>147811</v>
      </c>
      <c r="F257" s="7">
        <v>147811</v>
      </c>
      <c r="G257" s="35">
        <f t="shared" si="23"/>
        <v>100</v>
      </c>
      <c r="H257" s="36"/>
    </row>
    <row r="258" spans="1:8" ht="79.5" customHeight="1" x14ac:dyDescent="0.25">
      <c r="A258" s="33" t="s">
        <v>265</v>
      </c>
      <c r="B258" s="34"/>
      <c r="C258" s="6" t="s">
        <v>266</v>
      </c>
      <c r="D258" s="9"/>
      <c r="E258" s="7">
        <v>0</v>
      </c>
      <c r="F258" s="7">
        <f t="shared" si="26"/>
        <v>0</v>
      </c>
      <c r="G258" s="35">
        <v>0</v>
      </c>
      <c r="H258" s="36"/>
    </row>
    <row r="259" spans="1:8" ht="23.25" customHeight="1" x14ac:dyDescent="0.25">
      <c r="A259" s="33" t="s">
        <v>32</v>
      </c>
      <c r="B259" s="34"/>
      <c r="C259" s="6" t="s">
        <v>266</v>
      </c>
      <c r="D259" s="6" t="s">
        <v>33</v>
      </c>
      <c r="E259" s="7">
        <v>0</v>
      </c>
      <c r="F259" s="7">
        <f t="shared" si="26"/>
        <v>0</v>
      </c>
      <c r="G259" s="35">
        <v>0</v>
      </c>
      <c r="H259" s="36"/>
    </row>
    <row r="260" spans="1:8" ht="15" customHeight="1" x14ac:dyDescent="0.25">
      <c r="A260" s="33" t="s">
        <v>34</v>
      </c>
      <c r="B260" s="34"/>
      <c r="C260" s="6" t="s">
        <v>266</v>
      </c>
      <c r="D260" s="6" t="s">
        <v>35</v>
      </c>
      <c r="E260" s="7">
        <v>0</v>
      </c>
      <c r="F260" s="7">
        <v>0</v>
      </c>
      <c r="G260" s="35">
        <v>0</v>
      </c>
      <c r="H260" s="36"/>
    </row>
    <row r="261" spans="1:8" ht="34.5" customHeight="1" x14ac:dyDescent="0.25">
      <c r="A261" s="33" t="s">
        <v>267</v>
      </c>
      <c r="B261" s="34"/>
      <c r="C261" s="6" t="s">
        <v>268</v>
      </c>
      <c r="D261" s="9"/>
      <c r="E261" s="7">
        <v>27999</v>
      </c>
      <c r="F261" s="7">
        <f t="shared" si="26"/>
        <v>27998.3</v>
      </c>
      <c r="G261" s="35">
        <f t="shared" si="23"/>
        <v>99.997499910711099</v>
      </c>
      <c r="H261" s="36"/>
    </row>
    <row r="262" spans="1:8" ht="34.5" customHeight="1" x14ac:dyDescent="0.25">
      <c r="A262" s="33" t="s">
        <v>269</v>
      </c>
      <c r="B262" s="34"/>
      <c r="C262" s="6" t="s">
        <v>270</v>
      </c>
      <c r="D262" s="9"/>
      <c r="E262" s="7">
        <v>27999</v>
      </c>
      <c r="F262" s="7">
        <f t="shared" si="26"/>
        <v>27998.3</v>
      </c>
      <c r="G262" s="35">
        <f t="shared" si="23"/>
        <v>99.997499910711099</v>
      </c>
      <c r="H262" s="36"/>
    </row>
    <row r="263" spans="1:8" ht="23.25" customHeight="1" x14ac:dyDescent="0.25">
      <c r="A263" s="33" t="s">
        <v>97</v>
      </c>
      <c r="B263" s="34"/>
      <c r="C263" s="6" t="s">
        <v>270</v>
      </c>
      <c r="D263" s="6" t="s">
        <v>98</v>
      </c>
      <c r="E263" s="7">
        <v>27999</v>
      </c>
      <c r="F263" s="7">
        <f t="shared" si="26"/>
        <v>27998.3</v>
      </c>
      <c r="G263" s="35">
        <f t="shared" si="23"/>
        <v>99.997499910711099</v>
      </c>
      <c r="H263" s="36"/>
    </row>
    <row r="264" spans="1:8" ht="23.25" customHeight="1" x14ac:dyDescent="0.25">
      <c r="A264" s="33" t="s">
        <v>99</v>
      </c>
      <c r="B264" s="34"/>
      <c r="C264" s="6" t="s">
        <v>270</v>
      </c>
      <c r="D264" s="6" t="s">
        <v>100</v>
      </c>
      <c r="E264" s="7">
        <v>27999</v>
      </c>
      <c r="F264" s="7">
        <v>27998.3</v>
      </c>
      <c r="G264" s="35">
        <f t="shared" si="23"/>
        <v>99.997499910711099</v>
      </c>
      <c r="H264" s="36"/>
    </row>
    <row r="265" spans="1:8" ht="34.5" customHeight="1" x14ac:dyDescent="0.25">
      <c r="A265" s="33" t="s">
        <v>271</v>
      </c>
      <c r="B265" s="34"/>
      <c r="C265" s="6" t="s">
        <v>272</v>
      </c>
      <c r="D265" s="9"/>
      <c r="E265" s="7">
        <v>64000</v>
      </c>
      <c r="F265" s="7">
        <f t="shared" si="26"/>
        <v>54628</v>
      </c>
      <c r="G265" s="35">
        <f t="shared" si="23"/>
        <v>85.356250000000003</v>
      </c>
      <c r="H265" s="36"/>
    </row>
    <row r="266" spans="1:8" ht="34.5" customHeight="1" x14ac:dyDescent="0.25">
      <c r="A266" s="33" t="s">
        <v>273</v>
      </c>
      <c r="B266" s="34"/>
      <c r="C266" s="6" t="s">
        <v>274</v>
      </c>
      <c r="D266" s="9"/>
      <c r="E266" s="7">
        <v>64000</v>
      </c>
      <c r="F266" s="7">
        <f t="shared" si="26"/>
        <v>54628</v>
      </c>
      <c r="G266" s="35">
        <f t="shared" si="23"/>
        <v>85.356250000000003</v>
      </c>
      <c r="H266" s="36"/>
    </row>
    <row r="267" spans="1:8" ht="23.25" customHeight="1" x14ac:dyDescent="0.25">
      <c r="A267" s="33" t="s">
        <v>97</v>
      </c>
      <c r="B267" s="34"/>
      <c r="C267" s="6" t="s">
        <v>274</v>
      </c>
      <c r="D267" s="6" t="s">
        <v>98</v>
      </c>
      <c r="E267" s="7">
        <v>64000</v>
      </c>
      <c r="F267" s="7">
        <f t="shared" si="26"/>
        <v>54628</v>
      </c>
      <c r="G267" s="35">
        <f t="shared" si="23"/>
        <v>85.356250000000003</v>
      </c>
      <c r="H267" s="36"/>
    </row>
    <row r="268" spans="1:8" ht="23.25" customHeight="1" x14ac:dyDescent="0.25">
      <c r="A268" s="33" t="s">
        <v>99</v>
      </c>
      <c r="B268" s="34"/>
      <c r="C268" s="6" t="s">
        <v>274</v>
      </c>
      <c r="D268" s="6" t="s">
        <v>100</v>
      </c>
      <c r="E268" s="7">
        <v>64000</v>
      </c>
      <c r="F268" s="7">
        <v>54628</v>
      </c>
      <c r="G268" s="35">
        <f t="shared" si="23"/>
        <v>85.356250000000003</v>
      </c>
      <c r="H268" s="36"/>
    </row>
    <row r="269" spans="1:8" ht="34.5" customHeight="1" x14ac:dyDescent="0.25">
      <c r="A269" s="33" t="s">
        <v>275</v>
      </c>
      <c r="B269" s="34"/>
      <c r="C269" s="6" t="s">
        <v>276</v>
      </c>
      <c r="D269" s="9"/>
      <c r="E269" s="7">
        <v>14388500</v>
      </c>
      <c r="F269" s="7">
        <f t="shared" si="26"/>
        <v>12018557.890000001</v>
      </c>
      <c r="G269" s="35">
        <f t="shared" ref="G269:G332" si="27">F269/E269*100</f>
        <v>83.528914688813984</v>
      </c>
      <c r="H269" s="36"/>
    </row>
    <row r="270" spans="1:8" ht="23.25" customHeight="1" x14ac:dyDescent="0.25">
      <c r="A270" s="33" t="s">
        <v>277</v>
      </c>
      <c r="B270" s="34"/>
      <c r="C270" s="6" t="s">
        <v>278</v>
      </c>
      <c r="D270" s="9"/>
      <c r="E270" s="7">
        <v>14388500</v>
      </c>
      <c r="F270" s="7">
        <f t="shared" si="26"/>
        <v>12018557.890000001</v>
      </c>
      <c r="G270" s="35">
        <f t="shared" si="27"/>
        <v>83.528914688813984</v>
      </c>
      <c r="H270" s="36"/>
    </row>
    <row r="271" spans="1:8" ht="23.25" customHeight="1" x14ac:dyDescent="0.25">
      <c r="A271" s="33" t="s">
        <v>97</v>
      </c>
      <c r="B271" s="34"/>
      <c r="C271" s="6" t="s">
        <v>278</v>
      </c>
      <c r="D271" s="6" t="s">
        <v>98</v>
      </c>
      <c r="E271" s="7">
        <v>14388500</v>
      </c>
      <c r="F271" s="7">
        <f t="shared" si="26"/>
        <v>12018557.890000001</v>
      </c>
      <c r="G271" s="35">
        <f t="shared" si="27"/>
        <v>83.528914688813984</v>
      </c>
      <c r="H271" s="36"/>
    </row>
    <row r="272" spans="1:8" ht="23.25" customHeight="1" x14ac:dyDescent="0.25">
      <c r="A272" s="33" t="s">
        <v>99</v>
      </c>
      <c r="B272" s="34"/>
      <c r="C272" s="6" t="s">
        <v>278</v>
      </c>
      <c r="D272" s="6" t="s">
        <v>100</v>
      </c>
      <c r="E272" s="7">
        <v>14388500</v>
      </c>
      <c r="F272" s="7">
        <v>12018557.890000001</v>
      </c>
      <c r="G272" s="35">
        <f t="shared" si="27"/>
        <v>83.528914688813984</v>
      </c>
      <c r="H272" s="36"/>
    </row>
    <row r="273" spans="1:8" ht="79.5" customHeight="1" x14ac:dyDescent="0.25">
      <c r="A273" s="33" t="s">
        <v>279</v>
      </c>
      <c r="B273" s="34"/>
      <c r="C273" s="6" t="s">
        <v>280</v>
      </c>
      <c r="D273" s="9"/>
      <c r="E273" s="7">
        <v>668251.9</v>
      </c>
      <c r="F273" s="7">
        <f t="shared" si="26"/>
        <v>580251.69999999995</v>
      </c>
      <c r="G273" s="35">
        <f t="shared" si="27"/>
        <v>86.831283233164015</v>
      </c>
      <c r="H273" s="36"/>
    </row>
    <row r="274" spans="1:8" ht="57" customHeight="1" x14ac:dyDescent="0.25">
      <c r="A274" s="33" t="s">
        <v>281</v>
      </c>
      <c r="B274" s="34"/>
      <c r="C274" s="6" t="s">
        <v>282</v>
      </c>
      <c r="D274" s="9"/>
      <c r="E274" s="7">
        <v>668251.9</v>
      </c>
      <c r="F274" s="7">
        <f>F275+F277</f>
        <v>580251.69999999995</v>
      </c>
      <c r="G274" s="35">
        <f t="shared" si="27"/>
        <v>86.831283233164015</v>
      </c>
      <c r="H274" s="36"/>
    </row>
    <row r="275" spans="1:8" ht="23.25" customHeight="1" x14ac:dyDescent="0.25">
      <c r="A275" s="33" t="s">
        <v>97</v>
      </c>
      <c r="B275" s="34"/>
      <c r="C275" s="6" t="s">
        <v>282</v>
      </c>
      <c r="D275" s="6" t="s">
        <v>98</v>
      </c>
      <c r="E275" s="7">
        <v>519237.1</v>
      </c>
      <c r="F275" s="7">
        <f>F276</f>
        <v>431236.9</v>
      </c>
      <c r="G275" s="35">
        <f t="shared" si="27"/>
        <v>83.052019973149072</v>
      </c>
      <c r="H275" s="36"/>
    </row>
    <row r="276" spans="1:8" ht="23.25" customHeight="1" x14ac:dyDescent="0.25">
      <c r="A276" s="33" t="s">
        <v>99</v>
      </c>
      <c r="B276" s="34"/>
      <c r="C276" s="6" t="s">
        <v>282</v>
      </c>
      <c r="D276" s="6" t="s">
        <v>100</v>
      </c>
      <c r="E276" s="7">
        <v>519237.1</v>
      </c>
      <c r="F276" s="7">
        <v>431236.9</v>
      </c>
      <c r="G276" s="35">
        <f t="shared" si="27"/>
        <v>83.052019973149072</v>
      </c>
      <c r="H276" s="36"/>
    </row>
    <row r="277" spans="1:8" ht="23.25" customHeight="1" x14ac:dyDescent="0.25">
      <c r="A277" s="33" t="s">
        <v>32</v>
      </c>
      <c r="B277" s="34"/>
      <c r="C277" s="6" t="s">
        <v>282</v>
      </c>
      <c r="D277" s="6" t="s">
        <v>33</v>
      </c>
      <c r="E277" s="7">
        <v>149014.79999999999</v>
      </c>
      <c r="F277" s="7">
        <f>F278</f>
        <v>149014.79999999999</v>
      </c>
      <c r="G277" s="35">
        <f t="shared" si="27"/>
        <v>100</v>
      </c>
      <c r="H277" s="36"/>
    </row>
    <row r="278" spans="1:8" ht="15" customHeight="1" x14ac:dyDescent="0.25">
      <c r="A278" s="33" t="s">
        <v>34</v>
      </c>
      <c r="B278" s="34"/>
      <c r="C278" s="6" t="s">
        <v>282</v>
      </c>
      <c r="D278" s="6" t="s">
        <v>35</v>
      </c>
      <c r="E278" s="7">
        <v>149014.79999999999</v>
      </c>
      <c r="F278" s="7">
        <v>149014.79999999999</v>
      </c>
      <c r="G278" s="35">
        <f t="shared" si="27"/>
        <v>100</v>
      </c>
      <c r="H278" s="36"/>
    </row>
    <row r="279" spans="1:8" ht="15" customHeight="1" x14ac:dyDescent="0.25">
      <c r="A279" s="33" t="s">
        <v>283</v>
      </c>
      <c r="B279" s="34"/>
      <c r="C279" s="6" t="s">
        <v>284</v>
      </c>
      <c r="D279" s="9"/>
      <c r="E279" s="7">
        <v>14989355.83</v>
      </c>
      <c r="F279" s="7">
        <f>F280+F283</f>
        <v>14751841.890000001</v>
      </c>
      <c r="G279" s="35">
        <f t="shared" si="27"/>
        <v>98.415449318211301</v>
      </c>
      <c r="H279" s="36"/>
    </row>
    <row r="280" spans="1:8" ht="15" customHeight="1" x14ac:dyDescent="0.25">
      <c r="A280" s="33" t="s">
        <v>285</v>
      </c>
      <c r="B280" s="34"/>
      <c r="C280" s="6" t="s">
        <v>286</v>
      </c>
      <c r="D280" s="9"/>
      <c r="E280" s="7">
        <v>14837355.83</v>
      </c>
      <c r="F280" s="7">
        <f t="shared" ref="F280:F284" si="28">F281</f>
        <v>14625876.65</v>
      </c>
      <c r="G280" s="35">
        <f t="shared" si="27"/>
        <v>98.574684179424992</v>
      </c>
      <c r="H280" s="36"/>
    </row>
    <row r="281" spans="1:8" ht="23.25" customHeight="1" x14ac:dyDescent="0.25">
      <c r="A281" s="33" t="s">
        <v>97</v>
      </c>
      <c r="B281" s="34"/>
      <c r="C281" s="6" t="s">
        <v>286</v>
      </c>
      <c r="D281" s="6" t="s">
        <v>98</v>
      </c>
      <c r="E281" s="7">
        <v>14837355.83</v>
      </c>
      <c r="F281" s="7">
        <f t="shared" si="28"/>
        <v>14625876.65</v>
      </c>
      <c r="G281" s="35">
        <f t="shared" si="27"/>
        <v>98.574684179424992</v>
      </c>
      <c r="H281" s="36"/>
    </row>
    <row r="282" spans="1:8" ht="23.25" customHeight="1" x14ac:dyDescent="0.25">
      <c r="A282" s="33" t="s">
        <v>99</v>
      </c>
      <c r="B282" s="34"/>
      <c r="C282" s="6" t="s">
        <v>286</v>
      </c>
      <c r="D282" s="6" t="s">
        <v>100</v>
      </c>
      <c r="E282" s="7">
        <v>14837355.83</v>
      </c>
      <c r="F282" s="7">
        <v>14625876.65</v>
      </c>
      <c r="G282" s="35">
        <f t="shared" si="27"/>
        <v>98.574684179424992</v>
      </c>
      <c r="H282" s="36"/>
    </row>
    <row r="283" spans="1:8" ht="45.75" customHeight="1" x14ac:dyDescent="0.25">
      <c r="A283" s="33" t="s">
        <v>287</v>
      </c>
      <c r="B283" s="34"/>
      <c r="C283" s="6" t="s">
        <v>288</v>
      </c>
      <c r="D283" s="9"/>
      <c r="E283" s="7">
        <v>152000</v>
      </c>
      <c r="F283" s="7">
        <f t="shared" si="28"/>
        <v>125965.24</v>
      </c>
      <c r="G283" s="35">
        <f t="shared" si="27"/>
        <v>82.871868421052625</v>
      </c>
      <c r="H283" s="36"/>
    </row>
    <row r="284" spans="1:8" ht="23.25" customHeight="1" x14ac:dyDescent="0.25">
      <c r="A284" s="33" t="s">
        <v>97</v>
      </c>
      <c r="B284" s="34"/>
      <c r="C284" s="6" t="s">
        <v>288</v>
      </c>
      <c r="D284" s="6" t="s">
        <v>98</v>
      </c>
      <c r="E284" s="7">
        <v>152000</v>
      </c>
      <c r="F284" s="7">
        <f t="shared" si="28"/>
        <v>125965.24</v>
      </c>
      <c r="G284" s="35">
        <f t="shared" si="27"/>
        <v>82.871868421052625</v>
      </c>
      <c r="H284" s="36"/>
    </row>
    <row r="285" spans="1:8" ht="23.25" customHeight="1" x14ac:dyDescent="0.25">
      <c r="A285" s="33" t="s">
        <v>99</v>
      </c>
      <c r="B285" s="34"/>
      <c r="C285" s="6" t="s">
        <v>288</v>
      </c>
      <c r="D285" s="6" t="s">
        <v>100</v>
      </c>
      <c r="E285" s="7">
        <v>152000</v>
      </c>
      <c r="F285" s="7">
        <v>125965.24</v>
      </c>
      <c r="G285" s="35">
        <f t="shared" si="27"/>
        <v>82.871868421052625</v>
      </c>
      <c r="H285" s="36"/>
    </row>
    <row r="286" spans="1:8" ht="23.25" customHeight="1" x14ac:dyDescent="0.25">
      <c r="A286" s="33" t="s">
        <v>289</v>
      </c>
      <c r="B286" s="34"/>
      <c r="C286" s="6" t="s">
        <v>290</v>
      </c>
      <c r="D286" s="6"/>
      <c r="E286" s="7">
        <v>550906</v>
      </c>
      <c r="F286" s="7">
        <f>F287+F291+F295</f>
        <v>513442.6</v>
      </c>
      <c r="G286" s="35">
        <f t="shared" si="27"/>
        <v>93.199674717646928</v>
      </c>
      <c r="H286" s="36"/>
    </row>
    <row r="287" spans="1:8" ht="23.25" customHeight="1" x14ac:dyDescent="0.25">
      <c r="A287" s="33" t="s">
        <v>291</v>
      </c>
      <c r="B287" s="34"/>
      <c r="C287" s="6" t="s">
        <v>292</v>
      </c>
      <c r="D287" s="9"/>
      <c r="E287" s="7">
        <v>83800</v>
      </c>
      <c r="F287" s="7">
        <f t="shared" ref="F287:F295" si="29">F288</f>
        <v>50740</v>
      </c>
      <c r="G287" s="35">
        <f t="shared" si="27"/>
        <v>60.548926014319804</v>
      </c>
      <c r="H287" s="36"/>
    </row>
    <row r="288" spans="1:8" ht="15" customHeight="1" x14ac:dyDescent="0.25">
      <c r="A288" s="33" t="s">
        <v>293</v>
      </c>
      <c r="B288" s="34"/>
      <c r="C288" s="6" t="s">
        <v>294</v>
      </c>
      <c r="D288" s="9"/>
      <c r="E288" s="7">
        <v>83800</v>
      </c>
      <c r="F288" s="7">
        <f t="shared" si="29"/>
        <v>50740</v>
      </c>
      <c r="G288" s="35">
        <f t="shared" si="27"/>
        <v>60.548926014319804</v>
      </c>
      <c r="H288" s="36"/>
    </row>
    <row r="289" spans="1:8" ht="23.25" customHeight="1" x14ac:dyDescent="0.25">
      <c r="A289" s="33" t="s">
        <v>97</v>
      </c>
      <c r="B289" s="34"/>
      <c r="C289" s="6" t="s">
        <v>294</v>
      </c>
      <c r="D289" s="6" t="s">
        <v>98</v>
      </c>
      <c r="E289" s="7">
        <v>83800</v>
      </c>
      <c r="F289" s="7">
        <f t="shared" si="29"/>
        <v>50740</v>
      </c>
      <c r="G289" s="35">
        <f t="shared" si="27"/>
        <v>60.548926014319804</v>
      </c>
      <c r="H289" s="36"/>
    </row>
    <row r="290" spans="1:8" ht="23.25" customHeight="1" x14ac:dyDescent="0.25">
      <c r="A290" s="33" t="s">
        <v>99</v>
      </c>
      <c r="B290" s="34"/>
      <c r="C290" s="6" t="s">
        <v>294</v>
      </c>
      <c r="D290" s="6" t="s">
        <v>100</v>
      </c>
      <c r="E290" s="7">
        <v>83800</v>
      </c>
      <c r="F290" s="7">
        <v>50740</v>
      </c>
      <c r="G290" s="35">
        <f t="shared" si="27"/>
        <v>60.548926014319804</v>
      </c>
      <c r="H290" s="36"/>
    </row>
    <row r="291" spans="1:8" ht="45.75" customHeight="1" x14ac:dyDescent="0.25">
      <c r="A291" s="33" t="s">
        <v>295</v>
      </c>
      <c r="B291" s="34"/>
      <c r="C291" s="6" t="s">
        <v>296</v>
      </c>
      <c r="D291" s="9"/>
      <c r="E291" s="7">
        <v>168500</v>
      </c>
      <c r="F291" s="7">
        <f t="shared" si="29"/>
        <v>167297</v>
      </c>
      <c r="G291" s="35">
        <f t="shared" si="27"/>
        <v>99.286053412462905</v>
      </c>
      <c r="H291" s="36"/>
    </row>
    <row r="292" spans="1:8" ht="23.25" customHeight="1" x14ac:dyDescent="0.25">
      <c r="A292" s="33" t="s">
        <v>297</v>
      </c>
      <c r="B292" s="34"/>
      <c r="C292" s="6" t="s">
        <v>298</v>
      </c>
      <c r="D292" s="9"/>
      <c r="E292" s="7">
        <v>168500</v>
      </c>
      <c r="F292" s="7">
        <f t="shared" si="29"/>
        <v>167297</v>
      </c>
      <c r="G292" s="35">
        <f t="shared" si="27"/>
        <v>99.286053412462905</v>
      </c>
      <c r="H292" s="36"/>
    </row>
    <row r="293" spans="1:8" ht="23.25" customHeight="1" x14ac:dyDescent="0.25">
      <c r="A293" s="33" t="s">
        <v>97</v>
      </c>
      <c r="B293" s="34"/>
      <c r="C293" s="6" t="s">
        <v>298</v>
      </c>
      <c r="D293" s="6" t="s">
        <v>98</v>
      </c>
      <c r="E293" s="7">
        <v>168500</v>
      </c>
      <c r="F293" s="7">
        <f t="shared" si="29"/>
        <v>167297</v>
      </c>
      <c r="G293" s="35">
        <f t="shared" si="27"/>
        <v>99.286053412462905</v>
      </c>
      <c r="H293" s="36"/>
    </row>
    <row r="294" spans="1:8" ht="23.25" customHeight="1" x14ac:dyDescent="0.25">
      <c r="A294" s="33" t="s">
        <v>99</v>
      </c>
      <c r="B294" s="34"/>
      <c r="C294" s="6" t="s">
        <v>298</v>
      </c>
      <c r="D294" s="6" t="s">
        <v>100</v>
      </c>
      <c r="E294" s="7">
        <v>168500</v>
      </c>
      <c r="F294" s="7">
        <v>167297</v>
      </c>
      <c r="G294" s="35">
        <f t="shared" si="27"/>
        <v>99.286053412462905</v>
      </c>
      <c r="H294" s="36"/>
    </row>
    <row r="295" spans="1:8" ht="57" customHeight="1" x14ac:dyDescent="0.25">
      <c r="A295" s="33" t="s">
        <v>299</v>
      </c>
      <c r="B295" s="34"/>
      <c r="C295" s="6" t="s">
        <v>300</v>
      </c>
      <c r="D295" s="9"/>
      <c r="E295" s="7">
        <v>298606</v>
      </c>
      <c r="F295" s="7">
        <f t="shared" si="29"/>
        <v>295405.59999999998</v>
      </c>
      <c r="G295" s="35">
        <f t="shared" si="27"/>
        <v>98.928219794645784</v>
      </c>
      <c r="H295" s="36"/>
    </row>
    <row r="296" spans="1:8" ht="23.25" customHeight="1" x14ac:dyDescent="0.25">
      <c r="A296" s="33" t="s">
        <v>297</v>
      </c>
      <c r="B296" s="34"/>
      <c r="C296" s="6" t="s">
        <v>301</v>
      </c>
      <c r="D296" s="9"/>
      <c r="E296" s="7">
        <v>298606</v>
      </c>
      <c r="F296" s="7">
        <f>F297+F299</f>
        <v>295405.59999999998</v>
      </c>
      <c r="G296" s="35">
        <f t="shared" si="27"/>
        <v>98.928219794645784</v>
      </c>
      <c r="H296" s="36"/>
    </row>
    <row r="297" spans="1:8" ht="23.25" customHeight="1" x14ac:dyDescent="0.25">
      <c r="A297" s="33" t="s">
        <v>97</v>
      </c>
      <c r="B297" s="34"/>
      <c r="C297" s="6" t="s">
        <v>301</v>
      </c>
      <c r="D297" s="6" t="s">
        <v>98</v>
      </c>
      <c r="E297" s="7">
        <v>198606</v>
      </c>
      <c r="F297" s="7">
        <f>F298</f>
        <v>195405.6</v>
      </c>
      <c r="G297" s="35">
        <f t="shared" si="27"/>
        <v>98.388568321198761</v>
      </c>
      <c r="H297" s="36"/>
    </row>
    <row r="298" spans="1:8" ht="23.25" customHeight="1" x14ac:dyDescent="0.25">
      <c r="A298" s="33" t="s">
        <v>99</v>
      </c>
      <c r="B298" s="34"/>
      <c r="C298" s="6" t="s">
        <v>301</v>
      </c>
      <c r="D298" s="6" t="s">
        <v>100</v>
      </c>
      <c r="E298" s="7">
        <v>198606</v>
      </c>
      <c r="F298" s="7">
        <v>195405.6</v>
      </c>
      <c r="G298" s="35">
        <f t="shared" si="27"/>
        <v>98.388568321198761</v>
      </c>
      <c r="H298" s="36"/>
    </row>
    <row r="299" spans="1:8" ht="23.25" customHeight="1" x14ac:dyDescent="0.25">
      <c r="A299" s="33" t="s">
        <v>32</v>
      </c>
      <c r="B299" s="34"/>
      <c r="C299" s="6" t="s">
        <v>301</v>
      </c>
      <c r="D299" s="6" t="s">
        <v>33</v>
      </c>
      <c r="E299" s="7">
        <v>100000</v>
      </c>
      <c r="F299" s="7">
        <f>F300</f>
        <v>100000</v>
      </c>
      <c r="G299" s="35">
        <f t="shared" si="27"/>
        <v>100</v>
      </c>
      <c r="H299" s="36"/>
    </row>
    <row r="300" spans="1:8" ht="15" customHeight="1" x14ac:dyDescent="0.25">
      <c r="A300" s="33" t="s">
        <v>34</v>
      </c>
      <c r="B300" s="34"/>
      <c r="C300" s="6" t="s">
        <v>301</v>
      </c>
      <c r="D300" s="6" t="s">
        <v>35</v>
      </c>
      <c r="E300" s="7">
        <v>100000</v>
      </c>
      <c r="F300" s="7">
        <v>100000</v>
      </c>
      <c r="G300" s="35">
        <f t="shared" si="27"/>
        <v>100</v>
      </c>
      <c r="H300" s="36"/>
    </row>
    <row r="301" spans="1:8" ht="34.5" customHeight="1" x14ac:dyDescent="0.25">
      <c r="A301" s="33" t="s">
        <v>302</v>
      </c>
      <c r="B301" s="34"/>
      <c r="C301" s="6" t="s">
        <v>303</v>
      </c>
      <c r="D301" s="6"/>
      <c r="E301" s="7">
        <v>1570748</v>
      </c>
      <c r="F301" s="7">
        <f>F302+F306+F310</f>
        <v>1395846.56</v>
      </c>
      <c r="G301" s="35">
        <f t="shared" si="27"/>
        <v>88.865085933580687</v>
      </c>
      <c r="H301" s="36"/>
    </row>
    <row r="302" spans="1:8" ht="79.5" customHeight="1" x14ac:dyDescent="0.25">
      <c r="A302" s="33" t="s">
        <v>304</v>
      </c>
      <c r="B302" s="34"/>
      <c r="C302" s="6" t="s">
        <v>305</v>
      </c>
      <c r="D302" s="9"/>
      <c r="E302" s="7">
        <v>1249754</v>
      </c>
      <c r="F302" s="7">
        <f t="shared" ref="F302:F314" si="30">F303</f>
        <v>1197154</v>
      </c>
      <c r="G302" s="35">
        <f t="shared" si="27"/>
        <v>95.791171702591072</v>
      </c>
      <c r="H302" s="36"/>
    </row>
    <row r="303" spans="1:8" ht="34.5" customHeight="1" x14ac:dyDescent="0.25">
      <c r="A303" s="33" t="s">
        <v>306</v>
      </c>
      <c r="B303" s="34"/>
      <c r="C303" s="6" t="s">
        <v>307</v>
      </c>
      <c r="D303" s="9"/>
      <c r="E303" s="7">
        <v>1249754</v>
      </c>
      <c r="F303" s="7">
        <f t="shared" si="30"/>
        <v>1197154</v>
      </c>
      <c r="G303" s="35">
        <f t="shared" si="27"/>
        <v>95.791171702591072</v>
      </c>
      <c r="H303" s="36"/>
    </row>
    <row r="304" spans="1:8" ht="23.25" customHeight="1" x14ac:dyDescent="0.25">
      <c r="A304" s="33" t="s">
        <v>97</v>
      </c>
      <c r="B304" s="34"/>
      <c r="C304" s="6" t="s">
        <v>307</v>
      </c>
      <c r="D304" s="6" t="s">
        <v>98</v>
      </c>
      <c r="E304" s="7">
        <v>1249754</v>
      </c>
      <c r="F304" s="7">
        <f t="shared" si="30"/>
        <v>1197154</v>
      </c>
      <c r="G304" s="35">
        <f t="shared" si="27"/>
        <v>95.791171702591072</v>
      </c>
      <c r="H304" s="36"/>
    </row>
    <row r="305" spans="1:8" ht="23.25" customHeight="1" x14ac:dyDescent="0.25">
      <c r="A305" s="33" t="s">
        <v>99</v>
      </c>
      <c r="B305" s="34"/>
      <c r="C305" s="6" t="s">
        <v>307</v>
      </c>
      <c r="D305" s="6" t="s">
        <v>100</v>
      </c>
      <c r="E305" s="7">
        <v>1249754</v>
      </c>
      <c r="F305" s="7">
        <v>1197154</v>
      </c>
      <c r="G305" s="35">
        <f t="shared" si="27"/>
        <v>95.791171702591072</v>
      </c>
      <c r="H305" s="36"/>
    </row>
    <row r="306" spans="1:8" ht="45.75" customHeight="1" x14ac:dyDescent="0.25">
      <c r="A306" s="33" t="s">
        <v>308</v>
      </c>
      <c r="B306" s="34"/>
      <c r="C306" s="6" t="s">
        <v>309</v>
      </c>
      <c r="D306" s="9"/>
      <c r="E306" s="7">
        <v>38694</v>
      </c>
      <c r="F306" s="7">
        <f t="shared" si="30"/>
        <v>38693.360000000001</v>
      </c>
      <c r="G306" s="35">
        <f t="shared" si="27"/>
        <v>99.998345996795365</v>
      </c>
      <c r="H306" s="36"/>
    </row>
    <row r="307" spans="1:8" ht="34.5" customHeight="1" x14ac:dyDescent="0.25">
      <c r="A307" s="33" t="s">
        <v>310</v>
      </c>
      <c r="B307" s="34"/>
      <c r="C307" s="6" t="s">
        <v>311</v>
      </c>
      <c r="D307" s="9"/>
      <c r="E307" s="7">
        <v>38694</v>
      </c>
      <c r="F307" s="7">
        <f t="shared" si="30"/>
        <v>38693.360000000001</v>
      </c>
      <c r="G307" s="35">
        <f t="shared" si="27"/>
        <v>99.998345996795365</v>
      </c>
      <c r="H307" s="36"/>
    </row>
    <row r="308" spans="1:8" ht="23.25" customHeight="1" x14ac:dyDescent="0.25">
      <c r="A308" s="33" t="s">
        <v>97</v>
      </c>
      <c r="B308" s="34"/>
      <c r="C308" s="6" t="s">
        <v>311</v>
      </c>
      <c r="D308" s="6" t="s">
        <v>98</v>
      </c>
      <c r="E308" s="7">
        <v>38694</v>
      </c>
      <c r="F308" s="7">
        <f t="shared" si="30"/>
        <v>38693.360000000001</v>
      </c>
      <c r="G308" s="35">
        <f t="shared" si="27"/>
        <v>99.998345996795365</v>
      </c>
      <c r="H308" s="36"/>
    </row>
    <row r="309" spans="1:8" ht="23.25" customHeight="1" x14ac:dyDescent="0.25">
      <c r="A309" s="33" t="s">
        <v>99</v>
      </c>
      <c r="B309" s="34"/>
      <c r="C309" s="6" t="s">
        <v>311</v>
      </c>
      <c r="D309" s="6" t="s">
        <v>100</v>
      </c>
      <c r="E309" s="7">
        <v>38694</v>
      </c>
      <c r="F309" s="7">
        <v>38693.360000000001</v>
      </c>
      <c r="G309" s="35">
        <f t="shared" si="27"/>
        <v>99.998345996795365</v>
      </c>
      <c r="H309" s="36"/>
    </row>
    <row r="310" spans="1:8" ht="45.75" customHeight="1" x14ac:dyDescent="0.25">
      <c r="A310" s="33" t="s">
        <v>312</v>
      </c>
      <c r="B310" s="34"/>
      <c r="C310" s="6" t="s">
        <v>313</v>
      </c>
      <c r="D310" s="9"/>
      <c r="E310" s="7">
        <v>282300</v>
      </c>
      <c r="F310" s="7">
        <f t="shared" si="30"/>
        <v>159999.20000000001</v>
      </c>
      <c r="G310" s="35">
        <f t="shared" si="27"/>
        <v>56.677010272759475</v>
      </c>
      <c r="H310" s="36"/>
    </row>
    <row r="311" spans="1:8" ht="23.25" customHeight="1" x14ac:dyDescent="0.25">
      <c r="A311" s="33" t="s">
        <v>314</v>
      </c>
      <c r="B311" s="34"/>
      <c r="C311" s="6" t="s">
        <v>315</v>
      </c>
      <c r="D311" s="9"/>
      <c r="E311" s="7">
        <v>282300</v>
      </c>
      <c r="F311" s="7">
        <f t="shared" si="30"/>
        <v>159999.20000000001</v>
      </c>
      <c r="G311" s="35">
        <f t="shared" si="27"/>
        <v>56.677010272759475</v>
      </c>
      <c r="H311" s="36"/>
    </row>
    <row r="312" spans="1:8" ht="23.25" customHeight="1" x14ac:dyDescent="0.25">
      <c r="A312" s="33" t="s">
        <v>97</v>
      </c>
      <c r="B312" s="34"/>
      <c r="C312" s="6" t="s">
        <v>315</v>
      </c>
      <c r="D312" s="6" t="s">
        <v>98</v>
      </c>
      <c r="E312" s="7">
        <v>282300</v>
      </c>
      <c r="F312" s="7">
        <f t="shared" si="30"/>
        <v>159999.20000000001</v>
      </c>
      <c r="G312" s="35">
        <f t="shared" si="27"/>
        <v>56.677010272759475</v>
      </c>
      <c r="H312" s="36"/>
    </row>
    <row r="313" spans="1:8" ht="23.25" customHeight="1" x14ac:dyDescent="0.25">
      <c r="A313" s="33" t="s">
        <v>99</v>
      </c>
      <c r="B313" s="34"/>
      <c r="C313" s="6" t="s">
        <v>315</v>
      </c>
      <c r="D313" s="6" t="s">
        <v>100</v>
      </c>
      <c r="E313" s="7">
        <v>282300</v>
      </c>
      <c r="F313" s="7">
        <v>159999.20000000001</v>
      </c>
      <c r="G313" s="35">
        <f t="shared" si="27"/>
        <v>56.677010272759475</v>
      </c>
      <c r="H313" s="36"/>
    </row>
    <row r="314" spans="1:8" ht="23.25" customHeight="1" x14ac:dyDescent="0.25">
      <c r="A314" s="33" t="s">
        <v>316</v>
      </c>
      <c r="B314" s="34"/>
      <c r="C314" s="6" t="s">
        <v>317</v>
      </c>
      <c r="D314" s="6"/>
      <c r="E314" s="7">
        <v>32433213.32</v>
      </c>
      <c r="F314" s="7">
        <f t="shared" si="30"/>
        <v>25157113.649999999</v>
      </c>
      <c r="G314" s="35">
        <f t="shared" si="27"/>
        <v>77.565899504896791</v>
      </c>
      <c r="H314" s="36"/>
    </row>
    <row r="315" spans="1:8" ht="34.5" customHeight="1" x14ac:dyDescent="0.25">
      <c r="A315" s="33" t="s">
        <v>318</v>
      </c>
      <c r="B315" s="34"/>
      <c r="C315" s="6" t="s">
        <v>319</v>
      </c>
      <c r="D315" s="9"/>
      <c r="E315" s="7">
        <v>32433213.32</v>
      </c>
      <c r="F315" s="7">
        <f>F316+F321+F324</f>
        <v>25157113.649999999</v>
      </c>
      <c r="G315" s="35">
        <f t="shared" si="27"/>
        <v>77.565899504896791</v>
      </c>
      <c r="H315" s="36"/>
    </row>
    <row r="316" spans="1:8" ht="23.25" customHeight="1" x14ac:dyDescent="0.25">
      <c r="A316" s="33" t="s">
        <v>320</v>
      </c>
      <c r="B316" s="34"/>
      <c r="C316" s="6" t="s">
        <v>321</v>
      </c>
      <c r="D316" s="9"/>
      <c r="E316" s="7">
        <v>981634.96</v>
      </c>
      <c r="F316" s="7">
        <f>F317+F319</f>
        <v>975234.63</v>
      </c>
      <c r="G316" s="35">
        <f t="shared" si="27"/>
        <v>99.347992862845885</v>
      </c>
      <c r="H316" s="36"/>
    </row>
    <row r="317" spans="1:8" ht="23.25" customHeight="1" x14ac:dyDescent="0.25">
      <c r="A317" s="33" t="s">
        <v>97</v>
      </c>
      <c r="B317" s="34"/>
      <c r="C317" s="6" t="s">
        <v>321</v>
      </c>
      <c r="D317" s="6" t="s">
        <v>98</v>
      </c>
      <c r="E317" s="7">
        <v>950971</v>
      </c>
      <c r="F317" s="7">
        <f>F318</f>
        <v>944570.67</v>
      </c>
      <c r="G317" s="35">
        <f t="shared" si="27"/>
        <v>99.326968961198617</v>
      </c>
      <c r="H317" s="36"/>
    </row>
    <row r="318" spans="1:8" ht="23.25" customHeight="1" x14ac:dyDescent="0.25">
      <c r="A318" s="33" t="s">
        <v>99</v>
      </c>
      <c r="B318" s="34"/>
      <c r="C318" s="6" t="s">
        <v>321</v>
      </c>
      <c r="D318" s="6" t="s">
        <v>100</v>
      </c>
      <c r="E318" s="7">
        <v>950971</v>
      </c>
      <c r="F318" s="7">
        <v>944570.67</v>
      </c>
      <c r="G318" s="35">
        <f t="shared" si="27"/>
        <v>99.326968961198617</v>
      </c>
      <c r="H318" s="36"/>
    </row>
    <row r="319" spans="1:8" ht="23.25" customHeight="1" x14ac:dyDescent="0.25">
      <c r="A319" s="33" t="s">
        <v>32</v>
      </c>
      <c r="B319" s="34"/>
      <c r="C319" s="6" t="s">
        <v>321</v>
      </c>
      <c r="D319" s="6" t="s">
        <v>33</v>
      </c>
      <c r="E319" s="7">
        <v>30663.96</v>
      </c>
      <c r="F319" s="7">
        <f>F320</f>
        <v>30663.96</v>
      </c>
      <c r="G319" s="35">
        <f t="shared" si="27"/>
        <v>100</v>
      </c>
      <c r="H319" s="36"/>
    </row>
    <row r="320" spans="1:8" ht="15" customHeight="1" x14ac:dyDescent="0.25">
      <c r="A320" s="33" t="s">
        <v>34</v>
      </c>
      <c r="B320" s="34"/>
      <c r="C320" s="6" t="s">
        <v>321</v>
      </c>
      <c r="D320" s="6" t="s">
        <v>35</v>
      </c>
      <c r="E320" s="7">
        <v>30663.96</v>
      </c>
      <c r="F320" s="7">
        <v>30663.96</v>
      </c>
      <c r="G320" s="35">
        <f t="shared" si="27"/>
        <v>100</v>
      </c>
      <c r="H320" s="36"/>
    </row>
    <row r="321" spans="1:8" ht="45.75" customHeight="1" x14ac:dyDescent="0.25">
      <c r="A321" s="33" t="s">
        <v>322</v>
      </c>
      <c r="B321" s="34"/>
      <c r="C321" s="6" t="s">
        <v>323</v>
      </c>
      <c r="D321" s="9"/>
      <c r="E321" s="7">
        <v>728000</v>
      </c>
      <c r="F321" s="7">
        <f t="shared" ref="F321:F328" si="31">F322</f>
        <v>720956.04</v>
      </c>
      <c r="G321" s="35">
        <f t="shared" si="27"/>
        <v>99.032423076923081</v>
      </c>
      <c r="H321" s="36"/>
    </row>
    <row r="322" spans="1:8" ht="23.25" customHeight="1" x14ac:dyDescent="0.25">
      <c r="A322" s="33" t="s">
        <v>97</v>
      </c>
      <c r="B322" s="34"/>
      <c r="C322" s="6" t="s">
        <v>323</v>
      </c>
      <c r="D322" s="6" t="s">
        <v>98</v>
      </c>
      <c r="E322" s="7">
        <v>728000</v>
      </c>
      <c r="F322" s="7">
        <f t="shared" si="31"/>
        <v>720956.04</v>
      </c>
      <c r="G322" s="35">
        <f t="shared" si="27"/>
        <v>99.032423076923081</v>
      </c>
      <c r="H322" s="36"/>
    </row>
    <row r="323" spans="1:8" ht="23.25" customHeight="1" x14ac:dyDescent="0.25">
      <c r="A323" s="33" t="s">
        <v>99</v>
      </c>
      <c r="B323" s="34"/>
      <c r="C323" s="6" t="s">
        <v>323</v>
      </c>
      <c r="D323" s="6" t="s">
        <v>100</v>
      </c>
      <c r="E323" s="7">
        <v>728000</v>
      </c>
      <c r="F323" s="7">
        <v>720956.04</v>
      </c>
      <c r="G323" s="35">
        <f t="shared" si="27"/>
        <v>99.032423076923081</v>
      </c>
      <c r="H323" s="36"/>
    </row>
    <row r="324" spans="1:8" ht="45.75" customHeight="1" x14ac:dyDescent="0.25">
      <c r="A324" s="33" t="s">
        <v>324</v>
      </c>
      <c r="B324" s="34"/>
      <c r="C324" s="6" t="s">
        <v>325</v>
      </c>
      <c r="D324" s="9"/>
      <c r="E324" s="7">
        <v>30723578.359999999</v>
      </c>
      <c r="F324" s="7">
        <f t="shared" si="31"/>
        <v>23460922.98</v>
      </c>
      <c r="G324" s="35">
        <f t="shared" si="27"/>
        <v>76.361297193638492</v>
      </c>
      <c r="H324" s="36"/>
    </row>
    <row r="325" spans="1:8" ht="23.25" customHeight="1" x14ac:dyDescent="0.25">
      <c r="A325" s="33" t="s">
        <v>326</v>
      </c>
      <c r="B325" s="34"/>
      <c r="C325" s="6" t="s">
        <v>325</v>
      </c>
      <c r="D325" s="6" t="s">
        <v>327</v>
      </c>
      <c r="E325" s="7">
        <v>30723578.359999999</v>
      </c>
      <c r="F325" s="7">
        <f t="shared" si="31"/>
        <v>23460922.98</v>
      </c>
      <c r="G325" s="35">
        <f t="shared" si="27"/>
        <v>76.361297193638492</v>
      </c>
      <c r="H325" s="36"/>
    </row>
    <row r="326" spans="1:8" ht="15" customHeight="1" x14ac:dyDescent="0.25">
      <c r="A326" s="33" t="s">
        <v>328</v>
      </c>
      <c r="B326" s="34"/>
      <c r="C326" s="6" t="s">
        <v>325</v>
      </c>
      <c r="D326" s="6" t="s">
        <v>329</v>
      </c>
      <c r="E326" s="7">
        <v>30723578.359999999</v>
      </c>
      <c r="F326" s="7">
        <v>23460922.98</v>
      </c>
      <c r="G326" s="35">
        <f t="shared" si="27"/>
        <v>76.361297193638492</v>
      </c>
      <c r="H326" s="36"/>
    </row>
    <row r="327" spans="1:8" ht="34.5" customHeight="1" x14ac:dyDescent="0.25">
      <c r="A327" s="33" t="s">
        <v>330</v>
      </c>
      <c r="B327" s="34"/>
      <c r="C327" s="6" t="s">
        <v>331</v>
      </c>
      <c r="D327" s="6"/>
      <c r="E327" s="7">
        <v>512088</v>
      </c>
      <c r="F327" s="7">
        <f t="shared" si="31"/>
        <v>510072</v>
      </c>
      <c r="G327" s="35">
        <f t="shared" si="27"/>
        <v>99.606317664151476</v>
      </c>
      <c r="H327" s="36"/>
    </row>
    <row r="328" spans="1:8" ht="34.5" customHeight="1" x14ac:dyDescent="0.25">
      <c r="A328" s="33" t="s">
        <v>332</v>
      </c>
      <c r="B328" s="34"/>
      <c r="C328" s="6" t="s">
        <v>333</v>
      </c>
      <c r="D328" s="9"/>
      <c r="E328" s="7">
        <v>512088</v>
      </c>
      <c r="F328" s="7">
        <f t="shared" si="31"/>
        <v>510072</v>
      </c>
      <c r="G328" s="35">
        <f t="shared" si="27"/>
        <v>99.606317664151476</v>
      </c>
      <c r="H328" s="36"/>
    </row>
    <row r="329" spans="1:8" ht="23.25" customHeight="1" x14ac:dyDescent="0.25">
      <c r="A329" s="33" t="s">
        <v>334</v>
      </c>
      <c r="B329" s="34"/>
      <c r="C329" s="6" t="s">
        <v>335</v>
      </c>
      <c r="D329" s="9"/>
      <c r="E329" s="7">
        <v>512088</v>
      </c>
      <c r="F329" s="7">
        <f>F330+F332</f>
        <v>510072</v>
      </c>
      <c r="G329" s="35">
        <f t="shared" si="27"/>
        <v>99.606317664151476</v>
      </c>
      <c r="H329" s="36"/>
    </row>
    <row r="330" spans="1:8" ht="23.25" customHeight="1" x14ac:dyDescent="0.25">
      <c r="A330" s="33" t="s">
        <v>97</v>
      </c>
      <c r="B330" s="34"/>
      <c r="C330" s="6" t="s">
        <v>335</v>
      </c>
      <c r="D330" s="6" t="s">
        <v>98</v>
      </c>
      <c r="E330" s="7">
        <v>31600</v>
      </c>
      <c r="F330" s="7">
        <f>F331</f>
        <v>29584</v>
      </c>
      <c r="G330" s="35">
        <f t="shared" si="27"/>
        <v>93.620253164556971</v>
      </c>
      <c r="H330" s="36"/>
    </row>
    <row r="331" spans="1:8" ht="23.25" customHeight="1" x14ac:dyDescent="0.25">
      <c r="A331" s="33" t="s">
        <v>99</v>
      </c>
      <c r="B331" s="34"/>
      <c r="C331" s="6" t="s">
        <v>335</v>
      </c>
      <c r="D331" s="6" t="s">
        <v>100</v>
      </c>
      <c r="E331" s="7">
        <v>31600</v>
      </c>
      <c r="F331" s="7">
        <v>29584</v>
      </c>
      <c r="G331" s="35">
        <f t="shared" si="27"/>
        <v>93.620253164556971</v>
      </c>
      <c r="H331" s="36"/>
    </row>
    <row r="332" spans="1:8" ht="23.25" customHeight="1" x14ac:dyDescent="0.25">
      <c r="A332" s="33" t="s">
        <v>32</v>
      </c>
      <c r="B332" s="34"/>
      <c r="C332" s="6" t="s">
        <v>335</v>
      </c>
      <c r="D332" s="6" t="s">
        <v>33</v>
      </c>
      <c r="E332" s="7">
        <v>480488</v>
      </c>
      <c r="F332" s="7">
        <f>F333+F334</f>
        <v>480488</v>
      </c>
      <c r="G332" s="35">
        <f t="shared" si="27"/>
        <v>100</v>
      </c>
      <c r="H332" s="36"/>
    </row>
    <row r="333" spans="1:8" ht="15" customHeight="1" x14ac:dyDescent="0.25">
      <c r="A333" s="33" t="s">
        <v>34</v>
      </c>
      <c r="B333" s="34"/>
      <c r="C333" s="6" t="s">
        <v>335</v>
      </c>
      <c r="D333" s="6" t="s">
        <v>35</v>
      </c>
      <c r="E333" s="7">
        <v>443275</v>
      </c>
      <c r="F333" s="7">
        <v>443275</v>
      </c>
      <c r="G333" s="35">
        <f t="shared" ref="G333:G396" si="32">F333/E333*100</f>
        <v>100</v>
      </c>
      <c r="H333" s="36"/>
    </row>
    <row r="334" spans="1:8" ht="15" customHeight="1" x14ac:dyDescent="0.25">
      <c r="A334" s="33" t="s">
        <v>59</v>
      </c>
      <c r="B334" s="34"/>
      <c r="C334" s="6" t="s">
        <v>335</v>
      </c>
      <c r="D334" s="6" t="s">
        <v>60</v>
      </c>
      <c r="E334" s="7">
        <v>37213</v>
      </c>
      <c r="F334" s="7">
        <v>37213</v>
      </c>
      <c r="G334" s="35">
        <f t="shared" si="32"/>
        <v>100</v>
      </c>
      <c r="H334" s="36"/>
    </row>
    <row r="335" spans="1:8" ht="15" customHeight="1" x14ac:dyDescent="0.25">
      <c r="A335" s="33" t="s">
        <v>153</v>
      </c>
      <c r="B335" s="34"/>
      <c r="C335" s="6" t="s">
        <v>336</v>
      </c>
      <c r="D335" s="6"/>
      <c r="E335" s="7">
        <v>9672789.8000000007</v>
      </c>
      <c r="F335" s="7">
        <f t="shared" ref="F335:F336" si="33">F336</f>
        <v>9566889.4900000002</v>
      </c>
      <c r="G335" s="35">
        <f t="shared" si="32"/>
        <v>98.905173045319344</v>
      </c>
      <c r="H335" s="36"/>
    </row>
    <row r="336" spans="1:8" ht="23.25" customHeight="1" x14ac:dyDescent="0.25">
      <c r="A336" s="33" t="s">
        <v>155</v>
      </c>
      <c r="B336" s="34"/>
      <c r="C336" s="6" t="s">
        <v>337</v>
      </c>
      <c r="D336" s="9"/>
      <c r="E336" s="7">
        <v>9672789.8000000007</v>
      </c>
      <c r="F336" s="7">
        <f t="shared" si="33"/>
        <v>9566889.4900000002</v>
      </c>
      <c r="G336" s="35">
        <f t="shared" si="32"/>
        <v>98.905173045319344</v>
      </c>
      <c r="H336" s="36"/>
    </row>
    <row r="337" spans="1:8" ht="23.25" customHeight="1" x14ac:dyDescent="0.25">
      <c r="A337" s="33" t="s">
        <v>338</v>
      </c>
      <c r="B337" s="34"/>
      <c r="C337" s="6" t="s">
        <v>339</v>
      </c>
      <c r="D337" s="9"/>
      <c r="E337" s="7">
        <v>9672789.8000000007</v>
      </c>
      <c r="F337" s="8">
        <f>F338+F340+F342</f>
        <v>9566889.4900000002</v>
      </c>
      <c r="G337" s="35">
        <f t="shared" si="32"/>
        <v>98.905173045319344</v>
      </c>
      <c r="H337" s="36"/>
    </row>
    <row r="338" spans="1:8" ht="45.75" customHeight="1" x14ac:dyDescent="0.25">
      <c r="A338" s="33" t="s">
        <v>93</v>
      </c>
      <c r="B338" s="34"/>
      <c r="C338" s="6" t="s">
        <v>339</v>
      </c>
      <c r="D338" s="6" t="s">
        <v>94</v>
      </c>
      <c r="E338" s="7">
        <v>9524000</v>
      </c>
      <c r="F338" s="7">
        <f>F339</f>
        <v>9421670.0800000001</v>
      </c>
      <c r="G338" s="35">
        <f t="shared" si="32"/>
        <v>98.925557328853415</v>
      </c>
      <c r="H338" s="36"/>
    </row>
    <row r="339" spans="1:8" ht="15" customHeight="1" x14ac:dyDescent="0.25">
      <c r="A339" s="33" t="s">
        <v>95</v>
      </c>
      <c r="B339" s="34"/>
      <c r="C339" s="6" t="s">
        <v>339</v>
      </c>
      <c r="D339" s="6" t="s">
        <v>96</v>
      </c>
      <c r="E339" s="7">
        <v>9524000</v>
      </c>
      <c r="F339" s="7">
        <v>9421670.0800000001</v>
      </c>
      <c r="G339" s="35">
        <f t="shared" si="32"/>
        <v>98.925557328853415</v>
      </c>
      <c r="H339" s="36"/>
    </row>
    <row r="340" spans="1:8" ht="23.25" customHeight="1" x14ac:dyDescent="0.25">
      <c r="A340" s="33" t="s">
        <v>97</v>
      </c>
      <c r="B340" s="34"/>
      <c r="C340" s="6" t="s">
        <v>339</v>
      </c>
      <c r="D340" s="6" t="s">
        <v>98</v>
      </c>
      <c r="E340" s="7">
        <v>148526.79999999999</v>
      </c>
      <c r="F340" s="7">
        <f>F341</f>
        <v>144956.41</v>
      </c>
      <c r="G340" s="35">
        <f t="shared" si="32"/>
        <v>97.596130799290108</v>
      </c>
      <c r="H340" s="36"/>
    </row>
    <row r="341" spans="1:8" ht="23.25" customHeight="1" x14ac:dyDescent="0.25">
      <c r="A341" s="33" t="s">
        <v>99</v>
      </c>
      <c r="B341" s="34"/>
      <c r="C341" s="6" t="s">
        <v>339</v>
      </c>
      <c r="D341" s="6" t="s">
        <v>100</v>
      </c>
      <c r="E341" s="7">
        <v>148526.79999999999</v>
      </c>
      <c r="F341" s="7">
        <v>144956.41</v>
      </c>
      <c r="G341" s="35">
        <f t="shared" si="32"/>
        <v>97.596130799290108</v>
      </c>
      <c r="H341" s="36"/>
    </row>
    <row r="342" spans="1:8" ht="15" customHeight="1" x14ac:dyDescent="0.25">
      <c r="A342" s="33" t="s">
        <v>149</v>
      </c>
      <c r="B342" s="34"/>
      <c r="C342" s="6" t="s">
        <v>339</v>
      </c>
      <c r="D342" s="6" t="s">
        <v>150</v>
      </c>
      <c r="E342" s="7">
        <v>263</v>
      </c>
      <c r="F342" s="7">
        <f>F343</f>
        <v>263</v>
      </c>
      <c r="G342" s="35">
        <f t="shared" si="32"/>
        <v>100</v>
      </c>
      <c r="H342" s="36"/>
    </row>
    <row r="343" spans="1:8" ht="15" customHeight="1" x14ac:dyDescent="0.25">
      <c r="A343" s="33" t="s">
        <v>340</v>
      </c>
      <c r="B343" s="34"/>
      <c r="C343" s="6" t="s">
        <v>339</v>
      </c>
      <c r="D343" s="6" t="s">
        <v>341</v>
      </c>
      <c r="E343" s="7">
        <v>263</v>
      </c>
      <c r="F343" s="7">
        <v>263</v>
      </c>
      <c r="G343" s="35">
        <f t="shared" si="32"/>
        <v>100</v>
      </c>
      <c r="H343" s="36"/>
    </row>
    <row r="344" spans="1:8" ht="15" customHeight="1" x14ac:dyDescent="0.25">
      <c r="A344" s="37" t="s">
        <v>342</v>
      </c>
      <c r="B344" s="38"/>
      <c r="C344" s="10" t="s">
        <v>343</v>
      </c>
      <c r="D344" s="10"/>
      <c r="E344" s="11">
        <v>18622000</v>
      </c>
      <c r="F344" s="11">
        <f t="shared" ref="F344:F348" si="34">F345</f>
        <v>18620856</v>
      </c>
      <c r="G344" s="35">
        <f t="shared" si="32"/>
        <v>99.993856728600576</v>
      </c>
      <c r="H344" s="36"/>
    </row>
    <row r="345" spans="1:8" ht="34.5" customHeight="1" x14ac:dyDescent="0.25">
      <c r="A345" s="33" t="s">
        <v>344</v>
      </c>
      <c r="B345" s="34"/>
      <c r="C345" s="6" t="s">
        <v>345</v>
      </c>
      <c r="D345" s="6"/>
      <c r="E345" s="7">
        <v>18622000</v>
      </c>
      <c r="F345" s="7">
        <f t="shared" si="34"/>
        <v>18620856</v>
      </c>
      <c r="G345" s="35">
        <f t="shared" si="32"/>
        <v>99.993856728600576</v>
      </c>
      <c r="H345" s="36"/>
    </row>
    <row r="346" spans="1:8" ht="45.75" customHeight="1" x14ac:dyDescent="0.25">
      <c r="A346" s="33" t="s">
        <v>346</v>
      </c>
      <c r="B346" s="34"/>
      <c r="C346" s="6" t="s">
        <v>347</v>
      </c>
      <c r="D346" s="9"/>
      <c r="E346" s="7">
        <v>18622000</v>
      </c>
      <c r="F346" s="7">
        <f t="shared" si="34"/>
        <v>18620856</v>
      </c>
      <c r="G346" s="35">
        <f t="shared" si="32"/>
        <v>99.993856728600576</v>
      </c>
      <c r="H346" s="36"/>
    </row>
    <row r="347" spans="1:8" ht="23.25" customHeight="1" x14ac:dyDescent="0.25">
      <c r="A347" s="33" t="s">
        <v>348</v>
      </c>
      <c r="B347" s="34"/>
      <c r="C347" s="6" t="s">
        <v>349</v>
      </c>
      <c r="D347" s="9"/>
      <c r="E347" s="7">
        <v>18622000</v>
      </c>
      <c r="F347" s="7">
        <f t="shared" si="34"/>
        <v>18620856</v>
      </c>
      <c r="G347" s="35">
        <f t="shared" si="32"/>
        <v>99.993856728600576</v>
      </c>
      <c r="H347" s="36"/>
    </row>
    <row r="348" spans="1:8" ht="15" customHeight="1" x14ac:dyDescent="0.25">
      <c r="A348" s="33" t="s">
        <v>20</v>
      </c>
      <c r="B348" s="34"/>
      <c r="C348" s="6" t="s">
        <v>349</v>
      </c>
      <c r="D348" s="6" t="s">
        <v>21</v>
      </c>
      <c r="E348" s="7">
        <v>18622000</v>
      </c>
      <c r="F348" s="7">
        <f t="shared" si="34"/>
        <v>18620856</v>
      </c>
      <c r="G348" s="35">
        <f t="shared" si="32"/>
        <v>99.993856728600576</v>
      </c>
      <c r="H348" s="36"/>
    </row>
    <row r="349" spans="1:8" ht="23.25" customHeight="1" x14ac:dyDescent="0.25">
      <c r="A349" s="33" t="s">
        <v>22</v>
      </c>
      <c r="B349" s="34"/>
      <c r="C349" s="6" t="s">
        <v>349</v>
      </c>
      <c r="D349" s="6" t="s">
        <v>23</v>
      </c>
      <c r="E349" s="7">
        <v>18622000</v>
      </c>
      <c r="F349" s="7">
        <v>18620856</v>
      </c>
      <c r="G349" s="35">
        <f t="shared" si="32"/>
        <v>99.993856728600576</v>
      </c>
      <c r="H349" s="36"/>
    </row>
    <row r="350" spans="1:8" ht="34.5" customHeight="1" x14ac:dyDescent="0.25">
      <c r="A350" s="37" t="s">
        <v>350</v>
      </c>
      <c r="B350" s="38"/>
      <c r="C350" s="10" t="s">
        <v>351</v>
      </c>
      <c r="D350" s="10"/>
      <c r="E350" s="11">
        <v>491285020.94999999</v>
      </c>
      <c r="F350" s="11">
        <f>F351+F365+F380</f>
        <v>373503311.23000002</v>
      </c>
      <c r="G350" s="35">
        <f t="shared" si="32"/>
        <v>76.025788555033699</v>
      </c>
      <c r="H350" s="36"/>
    </row>
    <row r="351" spans="1:8" ht="15" customHeight="1" x14ac:dyDescent="0.25">
      <c r="A351" s="33" t="s">
        <v>352</v>
      </c>
      <c r="B351" s="34"/>
      <c r="C351" s="6" t="s">
        <v>353</v>
      </c>
      <c r="D351" s="6"/>
      <c r="E351" s="7">
        <v>81948854</v>
      </c>
      <c r="F351" s="7">
        <f>F352</f>
        <v>50848113.140000001</v>
      </c>
      <c r="G351" s="35">
        <f t="shared" si="32"/>
        <v>62.048595749734339</v>
      </c>
      <c r="H351" s="36"/>
    </row>
    <row r="352" spans="1:8" ht="45.75" customHeight="1" x14ac:dyDescent="0.25">
      <c r="A352" s="33" t="s">
        <v>354</v>
      </c>
      <c r="B352" s="34"/>
      <c r="C352" s="6" t="s">
        <v>355</v>
      </c>
      <c r="D352" s="9"/>
      <c r="E352" s="7">
        <v>81948854</v>
      </c>
      <c r="F352" s="7">
        <f>F353+F356+F359+F362</f>
        <v>50848113.140000001</v>
      </c>
      <c r="G352" s="35">
        <f t="shared" si="32"/>
        <v>62.048595749734339</v>
      </c>
      <c r="H352" s="36"/>
    </row>
    <row r="353" spans="1:8" ht="34.5" customHeight="1" x14ac:dyDescent="0.25">
      <c r="A353" s="33" t="s">
        <v>356</v>
      </c>
      <c r="B353" s="34"/>
      <c r="C353" s="6" t="s">
        <v>357</v>
      </c>
      <c r="D353" s="9"/>
      <c r="E353" s="7">
        <v>720000</v>
      </c>
      <c r="F353" s="7">
        <f t="shared" ref="F353:F363" si="35">F354</f>
        <v>720000</v>
      </c>
      <c r="G353" s="35">
        <f t="shared" si="32"/>
        <v>100</v>
      </c>
      <c r="H353" s="36"/>
    </row>
    <row r="354" spans="1:8" ht="23.25" customHeight="1" x14ac:dyDescent="0.25">
      <c r="A354" s="33" t="s">
        <v>97</v>
      </c>
      <c r="B354" s="34"/>
      <c r="C354" s="6" t="s">
        <v>357</v>
      </c>
      <c r="D354" s="6" t="s">
        <v>98</v>
      </c>
      <c r="E354" s="7">
        <v>720000</v>
      </c>
      <c r="F354" s="7">
        <f t="shared" si="35"/>
        <v>720000</v>
      </c>
      <c r="G354" s="35">
        <f t="shared" si="32"/>
        <v>100</v>
      </c>
      <c r="H354" s="36"/>
    </row>
    <row r="355" spans="1:8" ht="23.25" customHeight="1" x14ac:dyDescent="0.25">
      <c r="A355" s="33" t="s">
        <v>99</v>
      </c>
      <c r="B355" s="34"/>
      <c r="C355" s="6" t="s">
        <v>357</v>
      </c>
      <c r="D355" s="6" t="s">
        <v>100</v>
      </c>
      <c r="E355" s="7">
        <v>720000</v>
      </c>
      <c r="F355" s="7">
        <v>720000</v>
      </c>
      <c r="G355" s="35">
        <f t="shared" si="32"/>
        <v>100</v>
      </c>
      <c r="H355" s="36"/>
    </row>
    <row r="356" spans="1:8" ht="15" customHeight="1" x14ac:dyDescent="0.25">
      <c r="A356" s="33" t="s">
        <v>358</v>
      </c>
      <c r="B356" s="34"/>
      <c r="C356" s="6" t="s">
        <v>359</v>
      </c>
      <c r="D356" s="9"/>
      <c r="E356" s="7">
        <v>6983684</v>
      </c>
      <c r="F356" s="7">
        <f t="shared" si="35"/>
        <v>6983683.4299999997</v>
      </c>
      <c r="G356" s="35">
        <f t="shared" si="32"/>
        <v>99.999991838118675</v>
      </c>
      <c r="H356" s="36"/>
    </row>
    <row r="357" spans="1:8" ht="23.25" customHeight="1" x14ac:dyDescent="0.25">
      <c r="A357" s="33" t="s">
        <v>97</v>
      </c>
      <c r="B357" s="34"/>
      <c r="C357" s="6" t="s">
        <v>359</v>
      </c>
      <c r="D357" s="6" t="s">
        <v>98</v>
      </c>
      <c r="E357" s="7">
        <v>6983684</v>
      </c>
      <c r="F357" s="7">
        <f t="shared" si="35"/>
        <v>6983683.4299999997</v>
      </c>
      <c r="G357" s="35">
        <f t="shared" si="32"/>
        <v>99.999991838118675</v>
      </c>
      <c r="H357" s="36"/>
    </row>
    <row r="358" spans="1:8" ht="23.25" customHeight="1" x14ac:dyDescent="0.25">
      <c r="A358" s="33" t="s">
        <v>99</v>
      </c>
      <c r="B358" s="34"/>
      <c r="C358" s="6" t="s">
        <v>359</v>
      </c>
      <c r="D358" s="6" t="s">
        <v>100</v>
      </c>
      <c r="E358" s="7">
        <v>6983684</v>
      </c>
      <c r="F358" s="7">
        <v>6983683.4299999997</v>
      </c>
      <c r="G358" s="35">
        <f t="shared" si="32"/>
        <v>99.999991838118675</v>
      </c>
      <c r="H358" s="36"/>
    </row>
    <row r="359" spans="1:8" ht="23.25" customHeight="1" x14ac:dyDescent="0.25">
      <c r="A359" s="33" t="s">
        <v>360</v>
      </c>
      <c r="B359" s="34"/>
      <c r="C359" s="6" t="s">
        <v>361</v>
      </c>
      <c r="D359" s="9"/>
      <c r="E359" s="7">
        <v>6580000</v>
      </c>
      <c r="F359" s="7">
        <f t="shared" si="35"/>
        <v>0</v>
      </c>
      <c r="G359" s="35">
        <f t="shared" si="32"/>
        <v>0</v>
      </c>
      <c r="H359" s="36"/>
    </row>
    <row r="360" spans="1:8" ht="23.25" customHeight="1" x14ac:dyDescent="0.25">
      <c r="A360" s="33" t="s">
        <v>326</v>
      </c>
      <c r="B360" s="34"/>
      <c r="C360" s="6" t="s">
        <v>361</v>
      </c>
      <c r="D360" s="6" t="s">
        <v>327</v>
      </c>
      <c r="E360" s="7">
        <v>6580000</v>
      </c>
      <c r="F360" s="7">
        <f t="shared" si="35"/>
        <v>0</v>
      </c>
      <c r="G360" s="35">
        <f t="shared" si="32"/>
        <v>0</v>
      </c>
      <c r="H360" s="36"/>
    </row>
    <row r="361" spans="1:8" ht="15" customHeight="1" x14ac:dyDescent="0.25">
      <c r="A361" s="33" t="s">
        <v>328</v>
      </c>
      <c r="B361" s="34"/>
      <c r="C361" s="6" t="s">
        <v>361</v>
      </c>
      <c r="D361" s="6" t="s">
        <v>329</v>
      </c>
      <c r="E361" s="7">
        <v>6580000</v>
      </c>
      <c r="F361" s="7">
        <v>0</v>
      </c>
      <c r="G361" s="35">
        <f t="shared" si="32"/>
        <v>0</v>
      </c>
      <c r="H361" s="36"/>
    </row>
    <row r="362" spans="1:8" ht="15" customHeight="1" x14ac:dyDescent="0.25">
      <c r="A362" s="33" t="s">
        <v>362</v>
      </c>
      <c r="B362" s="34"/>
      <c r="C362" s="6" t="s">
        <v>363</v>
      </c>
      <c r="D362" s="9"/>
      <c r="E362" s="7">
        <v>67665170</v>
      </c>
      <c r="F362" s="7">
        <f t="shared" si="35"/>
        <v>43144429.710000001</v>
      </c>
      <c r="G362" s="35">
        <f t="shared" si="32"/>
        <v>63.761651245389615</v>
      </c>
      <c r="H362" s="36"/>
    </row>
    <row r="363" spans="1:8" ht="23.25" customHeight="1" x14ac:dyDescent="0.25">
      <c r="A363" s="33" t="s">
        <v>326</v>
      </c>
      <c r="B363" s="34"/>
      <c r="C363" s="6" t="s">
        <v>363</v>
      </c>
      <c r="D363" s="6" t="s">
        <v>327</v>
      </c>
      <c r="E363" s="7">
        <v>67665170</v>
      </c>
      <c r="F363" s="7">
        <f t="shared" si="35"/>
        <v>43144429.710000001</v>
      </c>
      <c r="G363" s="35">
        <f t="shared" si="32"/>
        <v>63.761651245389615</v>
      </c>
      <c r="H363" s="36"/>
    </row>
    <row r="364" spans="1:8" ht="15" customHeight="1" x14ac:dyDescent="0.25">
      <c r="A364" s="33" t="s">
        <v>328</v>
      </c>
      <c r="B364" s="34"/>
      <c r="C364" s="6" t="s">
        <v>363</v>
      </c>
      <c r="D364" s="6" t="s">
        <v>329</v>
      </c>
      <c r="E364" s="7">
        <v>67665170</v>
      </c>
      <c r="F364" s="7">
        <v>43144429.710000001</v>
      </c>
      <c r="G364" s="35">
        <f t="shared" si="32"/>
        <v>63.761651245389615</v>
      </c>
      <c r="H364" s="36"/>
    </row>
    <row r="365" spans="1:8" ht="15" customHeight="1" x14ac:dyDescent="0.25">
      <c r="A365" s="33" t="s">
        <v>364</v>
      </c>
      <c r="B365" s="34"/>
      <c r="C365" s="6" t="s">
        <v>365</v>
      </c>
      <c r="D365" s="6"/>
      <c r="E365" s="7">
        <v>33329578</v>
      </c>
      <c r="F365" s="7">
        <f>F366+F376</f>
        <v>13904318.4</v>
      </c>
      <c r="G365" s="35">
        <f t="shared" si="32"/>
        <v>41.717655111024811</v>
      </c>
      <c r="H365" s="36"/>
    </row>
    <row r="366" spans="1:8" ht="45.75" customHeight="1" x14ac:dyDescent="0.25">
      <c r="A366" s="33" t="s">
        <v>366</v>
      </c>
      <c r="B366" s="34"/>
      <c r="C366" s="6" t="s">
        <v>367</v>
      </c>
      <c r="D366" s="9"/>
      <c r="E366" s="7">
        <v>33329578</v>
      </c>
      <c r="F366" s="7">
        <f>F367+F370+F373</f>
        <v>13904318.4</v>
      </c>
      <c r="G366" s="35">
        <f t="shared" si="32"/>
        <v>41.717655111024811</v>
      </c>
      <c r="H366" s="36"/>
    </row>
    <row r="367" spans="1:8" ht="34.5" customHeight="1" x14ac:dyDescent="0.25">
      <c r="A367" s="33" t="s">
        <v>356</v>
      </c>
      <c r="B367" s="34"/>
      <c r="C367" s="6" t="s">
        <v>368</v>
      </c>
      <c r="D367" s="9"/>
      <c r="E367" s="7">
        <v>0</v>
      </c>
      <c r="F367" s="7">
        <f t="shared" ref="F367:F378" si="36">F368</f>
        <v>0</v>
      </c>
      <c r="G367" s="35">
        <v>0</v>
      </c>
      <c r="H367" s="36"/>
    </row>
    <row r="368" spans="1:8" ht="23.25" customHeight="1" x14ac:dyDescent="0.25">
      <c r="A368" s="33" t="s">
        <v>97</v>
      </c>
      <c r="B368" s="34"/>
      <c r="C368" s="6" t="s">
        <v>368</v>
      </c>
      <c r="D368" s="6" t="s">
        <v>98</v>
      </c>
      <c r="E368" s="7">
        <v>0</v>
      </c>
      <c r="F368" s="7">
        <f t="shared" si="36"/>
        <v>0</v>
      </c>
      <c r="G368" s="35">
        <v>0</v>
      </c>
      <c r="H368" s="36"/>
    </row>
    <row r="369" spans="1:8" ht="23.25" customHeight="1" x14ac:dyDescent="0.25">
      <c r="A369" s="33" t="s">
        <v>99</v>
      </c>
      <c r="B369" s="34"/>
      <c r="C369" s="6" t="s">
        <v>368</v>
      </c>
      <c r="D369" s="6" t="s">
        <v>100</v>
      </c>
      <c r="E369" s="7">
        <v>0</v>
      </c>
      <c r="F369" s="7">
        <v>0</v>
      </c>
      <c r="G369" s="35">
        <v>0</v>
      </c>
      <c r="H369" s="36"/>
    </row>
    <row r="370" spans="1:8" ht="23.25" customHeight="1" x14ac:dyDescent="0.25">
      <c r="A370" s="33" t="s">
        <v>369</v>
      </c>
      <c r="B370" s="34"/>
      <c r="C370" s="6" t="s">
        <v>370</v>
      </c>
      <c r="D370" s="9"/>
      <c r="E370" s="7">
        <v>33329578</v>
      </c>
      <c r="F370" s="7">
        <f t="shared" si="36"/>
        <v>13904318.4</v>
      </c>
      <c r="G370" s="35">
        <f t="shared" si="32"/>
        <v>41.717655111024811</v>
      </c>
      <c r="H370" s="36"/>
    </row>
    <row r="371" spans="1:8" ht="23.25" customHeight="1" x14ac:dyDescent="0.25">
      <c r="A371" s="33" t="s">
        <v>326</v>
      </c>
      <c r="B371" s="34"/>
      <c r="C371" s="6" t="s">
        <v>370</v>
      </c>
      <c r="D371" s="6" t="s">
        <v>327</v>
      </c>
      <c r="E371" s="7">
        <v>33329578</v>
      </c>
      <c r="F371" s="7">
        <f t="shared" si="36"/>
        <v>13904318.4</v>
      </c>
      <c r="G371" s="35">
        <f t="shared" si="32"/>
        <v>41.717655111024811</v>
      </c>
      <c r="H371" s="36"/>
    </row>
    <row r="372" spans="1:8" ht="15" customHeight="1" x14ac:dyDescent="0.25">
      <c r="A372" s="33" t="s">
        <v>328</v>
      </c>
      <c r="B372" s="34"/>
      <c r="C372" s="6" t="s">
        <v>370</v>
      </c>
      <c r="D372" s="6" t="s">
        <v>329</v>
      </c>
      <c r="E372" s="7">
        <v>33329578</v>
      </c>
      <c r="F372" s="7">
        <v>13904318.4</v>
      </c>
      <c r="G372" s="35">
        <f t="shared" si="32"/>
        <v>41.717655111024811</v>
      </c>
      <c r="H372" s="36"/>
    </row>
    <row r="373" spans="1:8" ht="23.25" customHeight="1" x14ac:dyDescent="0.25">
      <c r="A373" s="33" t="s">
        <v>371</v>
      </c>
      <c r="B373" s="34"/>
      <c r="C373" s="6" t="s">
        <v>372</v>
      </c>
      <c r="D373" s="9"/>
      <c r="E373" s="7">
        <v>0</v>
      </c>
      <c r="F373" s="7">
        <f t="shared" si="36"/>
        <v>0</v>
      </c>
      <c r="G373" s="35">
        <v>0</v>
      </c>
      <c r="H373" s="36"/>
    </row>
    <row r="374" spans="1:8" ht="23.25" customHeight="1" x14ac:dyDescent="0.25">
      <c r="A374" s="33" t="s">
        <v>326</v>
      </c>
      <c r="B374" s="34"/>
      <c r="C374" s="6" t="s">
        <v>372</v>
      </c>
      <c r="D374" s="6" t="s">
        <v>327</v>
      </c>
      <c r="E374" s="7">
        <v>0</v>
      </c>
      <c r="F374" s="7">
        <f t="shared" si="36"/>
        <v>0</v>
      </c>
      <c r="G374" s="35">
        <v>0</v>
      </c>
      <c r="H374" s="36"/>
    </row>
    <row r="375" spans="1:8" ht="15" customHeight="1" x14ac:dyDescent="0.25">
      <c r="A375" s="33" t="s">
        <v>328</v>
      </c>
      <c r="B375" s="34"/>
      <c r="C375" s="6" t="s">
        <v>372</v>
      </c>
      <c r="D375" s="6" t="s">
        <v>329</v>
      </c>
      <c r="E375" s="7">
        <v>0</v>
      </c>
      <c r="F375" s="7">
        <v>0</v>
      </c>
      <c r="G375" s="35">
        <v>0</v>
      </c>
      <c r="H375" s="36"/>
    </row>
    <row r="376" spans="1:8" ht="45.75" customHeight="1" x14ac:dyDescent="0.25">
      <c r="A376" s="33" t="s">
        <v>373</v>
      </c>
      <c r="B376" s="34"/>
      <c r="C376" s="6" t="s">
        <v>374</v>
      </c>
      <c r="D376" s="9"/>
      <c r="E376" s="7">
        <v>0</v>
      </c>
      <c r="F376" s="7">
        <f t="shared" si="36"/>
        <v>0</v>
      </c>
      <c r="G376" s="35">
        <v>0</v>
      </c>
      <c r="H376" s="36"/>
    </row>
    <row r="377" spans="1:8" ht="34.5" customHeight="1" x14ac:dyDescent="0.25">
      <c r="A377" s="33" t="s">
        <v>375</v>
      </c>
      <c r="B377" s="34"/>
      <c r="C377" s="6" t="s">
        <v>376</v>
      </c>
      <c r="D377" s="9"/>
      <c r="E377" s="7">
        <v>0</v>
      </c>
      <c r="F377" s="7">
        <f t="shared" si="36"/>
        <v>0</v>
      </c>
      <c r="G377" s="35">
        <v>0</v>
      </c>
      <c r="H377" s="36"/>
    </row>
    <row r="378" spans="1:8" ht="23.25" customHeight="1" x14ac:dyDescent="0.25">
      <c r="A378" s="33" t="s">
        <v>326</v>
      </c>
      <c r="B378" s="34"/>
      <c r="C378" s="6" t="s">
        <v>376</v>
      </c>
      <c r="D378" s="6" t="s">
        <v>327</v>
      </c>
      <c r="E378" s="7">
        <v>0</v>
      </c>
      <c r="F378" s="7">
        <f t="shared" si="36"/>
        <v>0</v>
      </c>
      <c r="G378" s="35">
        <v>0</v>
      </c>
      <c r="H378" s="36"/>
    </row>
    <row r="379" spans="1:8" ht="15" customHeight="1" x14ac:dyDescent="0.25">
      <c r="A379" s="33" t="s">
        <v>328</v>
      </c>
      <c r="B379" s="34"/>
      <c r="C379" s="6" t="s">
        <v>376</v>
      </c>
      <c r="D379" s="6" t="s">
        <v>329</v>
      </c>
      <c r="E379" s="7">
        <v>0</v>
      </c>
      <c r="F379" s="7">
        <v>0</v>
      </c>
      <c r="G379" s="35">
        <v>0</v>
      </c>
      <c r="H379" s="36"/>
    </row>
    <row r="380" spans="1:8" ht="23.25" customHeight="1" x14ac:dyDescent="0.25">
      <c r="A380" s="33" t="s">
        <v>377</v>
      </c>
      <c r="B380" s="34"/>
      <c r="C380" s="6" t="s">
        <v>378</v>
      </c>
      <c r="D380" s="6"/>
      <c r="E380" s="7">
        <v>376006588.94999999</v>
      </c>
      <c r="F380" s="7">
        <f>F381+F394+F413+F417</f>
        <v>308750879.69</v>
      </c>
      <c r="G380" s="35">
        <f t="shared" si="32"/>
        <v>82.11315672743612</v>
      </c>
      <c r="H380" s="36"/>
    </row>
    <row r="381" spans="1:8" ht="34.5" customHeight="1" x14ac:dyDescent="0.25">
      <c r="A381" s="33" t="s">
        <v>379</v>
      </c>
      <c r="B381" s="34"/>
      <c r="C381" s="6" t="s">
        <v>380</v>
      </c>
      <c r="D381" s="9"/>
      <c r="E381" s="7">
        <v>51845948.509999998</v>
      </c>
      <c r="F381" s="7">
        <f>F382+F385+F388+F391</f>
        <v>42108351.43</v>
      </c>
      <c r="G381" s="35">
        <f t="shared" si="32"/>
        <v>81.218210178714699</v>
      </c>
      <c r="H381" s="36"/>
    </row>
    <row r="382" spans="1:8" ht="23.25" customHeight="1" x14ac:dyDescent="0.25">
      <c r="A382" s="33" t="s">
        <v>381</v>
      </c>
      <c r="B382" s="34"/>
      <c r="C382" s="6" t="s">
        <v>382</v>
      </c>
      <c r="D382" s="9"/>
      <c r="E382" s="7">
        <v>2653108.5099999998</v>
      </c>
      <c r="F382" s="7">
        <f t="shared" ref="F382:F392" si="37">F383</f>
        <v>2646281.96</v>
      </c>
      <c r="G382" s="35">
        <f t="shared" si="32"/>
        <v>99.74269616284937</v>
      </c>
      <c r="H382" s="36"/>
    </row>
    <row r="383" spans="1:8" ht="23.25" customHeight="1" x14ac:dyDescent="0.25">
      <c r="A383" s="33" t="s">
        <v>326</v>
      </c>
      <c r="B383" s="34"/>
      <c r="C383" s="6" t="s">
        <v>382</v>
      </c>
      <c r="D383" s="6" t="s">
        <v>327</v>
      </c>
      <c r="E383" s="7">
        <v>2653108.5099999998</v>
      </c>
      <c r="F383" s="7">
        <f t="shared" si="37"/>
        <v>2646281.96</v>
      </c>
      <c r="G383" s="35">
        <f t="shared" si="32"/>
        <v>99.74269616284937</v>
      </c>
      <c r="H383" s="36"/>
    </row>
    <row r="384" spans="1:8" ht="15" customHeight="1" x14ac:dyDescent="0.25">
      <c r="A384" s="33" t="s">
        <v>328</v>
      </c>
      <c r="B384" s="34"/>
      <c r="C384" s="6" t="s">
        <v>382</v>
      </c>
      <c r="D384" s="6" t="s">
        <v>329</v>
      </c>
      <c r="E384" s="7">
        <v>2653108.5099999998</v>
      </c>
      <c r="F384" s="7">
        <v>2646281.96</v>
      </c>
      <c r="G384" s="35">
        <f t="shared" si="32"/>
        <v>99.74269616284937</v>
      </c>
      <c r="H384" s="36"/>
    </row>
    <row r="385" spans="1:8" ht="45.75" customHeight="1" x14ac:dyDescent="0.25">
      <c r="A385" s="33" t="s">
        <v>383</v>
      </c>
      <c r="B385" s="34"/>
      <c r="C385" s="6" t="s">
        <v>384</v>
      </c>
      <c r="D385" s="9"/>
      <c r="E385" s="7">
        <v>41660940</v>
      </c>
      <c r="F385" s="7">
        <f t="shared" si="37"/>
        <v>32027570.870000001</v>
      </c>
      <c r="G385" s="35">
        <f t="shared" si="32"/>
        <v>76.876736026599502</v>
      </c>
      <c r="H385" s="36"/>
    </row>
    <row r="386" spans="1:8" ht="23.25" customHeight="1" x14ac:dyDescent="0.25">
      <c r="A386" s="33" t="s">
        <v>97</v>
      </c>
      <c r="B386" s="34"/>
      <c r="C386" s="6" t="s">
        <v>384</v>
      </c>
      <c r="D386" s="6" t="s">
        <v>98</v>
      </c>
      <c r="E386" s="7">
        <v>41660940</v>
      </c>
      <c r="F386" s="7">
        <f t="shared" si="37"/>
        <v>32027570.870000001</v>
      </c>
      <c r="G386" s="35">
        <f t="shared" si="32"/>
        <v>76.876736026599502</v>
      </c>
      <c r="H386" s="36"/>
    </row>
    <row r="387" spans="1:8" ht="23.25" customHeight="1" x14ac:dyDescent="0.25">
      <c r="A387" s="33" t="s">
        <v>99</v>
      </c>
      <c r="B387" s="34"/>
      <c r="C387" s="6" t="s">
        <v>384</v>
      </c>
      <c r="D387" s="6" t="s">
        <v>100</v>
      </c>
      <c r="E387" s="7">
        <v>41660940</v>
      </c>
      <c r="F387" s="7">
        <v>32027570.870000001</v>
      </c>
      <c r="G387" s="35">
        <f t="shared" si="32"/>
        <v>76.876736026599502</v>
      </c>
      <c r="H387" s="36"/>
    </row>
    <row r="388" spans="1:8" ht="23.25" customHeight="1" x14ac:dyDescent="0.25">
      <c r="A388" s="33" t="s">
        <v>385</v>
      </c>
      <c r="B388" s="34"/>
      <c r="C388" s="6" t="s">
        <v>386</v>
      </c>
      <c r="D388" s="9"/>
      <c r="E388" s="7">
        <v>6302320</v>
      </c>
      <c r="F388" s="7">
        <f t="shared" si="37"/>
        <v>6302304.6399999997</v>
      </c>
      <c r="G388" s="35">
        <f t="shared" si="32"/>
        <v>99.999756280226961</v>
      </c>
      <c r="H388" s="36"/>
    </row>
    <row r="389" spans="1:8" ht="23.25" customHeight="1" x14ac:dyDescent="0.25">
      <c r="A389" s="33" t="s">
        <v>97</v>
      </c>
      <c r="B389" s="34"/>
      <c r="C389" s="6" t="s">
        <v>386</v>
      </c>
      <c r="D389" s="6" t="s">
        <v>98</v>
      </c>
      <c r="E389" s="7">
        <v>6302320</v>
      </c>
      <c r="F389" s="7">
        <f t="shared" si="37"/>
        <v>6302304.6399999997</v>
      </c>
      <c r="G389" s="35">
        <f t="shared" si="32"/>
        <v>99.999756280226961</v>
      </c>
      <c r="H389" s="36"/>
    </row>
    <row r="390" spans="1:8" ht="23.25" customHeight="1" x14ac:dyDescent="0.25">
      <c r="A390" s="33" t="s">
        <v>99</v>
      </c>
      <c r="B390" s="34"/>
      <c r="C390" s="6" t="s">
        <v>386</v>
      </c>
      <c r="D390" s="6" t="s">
        <v>100</v>
      </c>
      <c r="E390" s="7">
        <v>6302320</v>
      </c>
      <c r="F390" s="7">
        <v>6302304.6399999997</v>
      </c>
      <c r="G390" s="35">
        <f t="shared" si="32"/>
        <v>99.999756280226961</v>
      </c>
      <c r="H390" s="36"/>
    </row>
    <row r="391" spans="1:8" ht="23.25" customHeight="1" x14ac:dyDescent="0.25">
      <c r="A391" s="33" t="s">
        <v>387</v>
      </c>
      <c r="B391" s="34"/>
      <c r="C391" s="6" t="s">
        <v>388</v>
      </c>
      <c r="D391" s="9"/>
      <c r="E391" s="7">
        <v>1229580</v>
      </c>
      <c r="F391" s="7">
        <f t="shared" si="37"/>
        <v>1132193.96</v>
      </c>
      <c r="G391" s="35">
        <f t="shared" si="32"/>
        <v>92.079731290359305</v>
      </c>
      <c r="H391" s="36"/>
    </row>
    <row r="392" spans="1:8" ht="23.25" customHeight="1" x14ac:dyDescent="0.25">
      <c r="A392" s="33" t="s">
        <v>326</v>
      </c>
      <c r="B392" s="34"/>
      <c r="C392" s="6" t="s">
        <v>388</v>
      </c>
      <c r="D392" s="6" t="s">
        <v>327</v>
      </c>
      <c r="E392" s="7">
        <v>1229580</v>
      </c>
      <c r="F392" s="7">
        <f t="shared" si="37"/>
        <v>1132193.96</v>
      </c>
      <c r="G392" s="35">
        <f t="shared" si="32"/>
        <v>92.079731290359305</v>
      </c>
      <c r="H392" s="36"/>
    </row>
    <row r="393" spans="1:8" ht="15" customHeight="1" x14ac:dyDescent="0.25">
      <c r="A393" s="33" t="s">
        <v>328</v>
      </c>
      <c r="B393" s="34"/>
      <c r="C393" s="6" t="s">
        <v>388</v>
      </c>
      <c r="D393" s="6" t="s">
        <v>329</v>
      </c>
      <c r="E393" s="7">
        <v>1229580</v>
      </c>
      <c r="F393" s="7">
        <v>1132193.96</v>
      </c>
      <c r="G393" s="35">
        <f t="shared" si="32"/>
        <v>92.079731290359305</v>
      </c>
      <c r="H393" s="36"/>
    </row>
    <row r="394" spans="1:8" ht="45.75" customHeight="1" x14ac:dyDescent="0.25">
      <c r="A394" s="33" t="s">
        <v>389</v>
      </c>
      <c r="B394" s="34"/>
      <c r="C394" s="6" t="s">
        <v>390</v>
      </c>
      <c r="D394" s="9"/>
      <c r="E394" s="7">
        <v>320401086.44</v>
      </c>
      <c r="F394" s="7">
        <f>F395+F398+F401+F404+F407+F410</f>
        <v>262882974.25999999</v>
      </c>
      <c r="G394" s="35">
        <f t="shared" si="32"/>
        <v>82.048090779251723</v>
      </c>
      <c r="H394" s="36"/>
    </row>
    <row r="395" spans="1:8" ht="34.5" customHeight="1" x14ac:dyDescent="0.25">
      <c r="A395" s="33" t="s">
        <v>391</v>
      </c>
      <c r="B395" s="34"/>
      <c r="C395" s="6" t="s">
        <v>392</v>
      </c>
      <c r="D395" s="9"/>
      <c r="E395" s="7">
        <v>346726.44</v>
      </c>
      <c r="F395" s="7">
        <f t="shared" ref="F395:F425" si="38">F396</f>
        <v>346726.44</v>
      </c>
      <c r="G395" s="35">
        <f t="shared" si="32"/>
        <v>100</v>
      </c>
      <c r="H395" s="36"/>
    </row>
    <row r="396" spans="1:8" ht="23.25" customHeight="1" x14ac:dyDescent="0.25">
      <c r="A396" s="33" t="s">
        <v>326</v>
      </c>
      <c r="B396" s="34"/>
      <c r="C396" s="6" t="s">
        <v>392</v>
      </c>
      <c r="D396" s="6" t="s">
        <v>327</v>
      </c>
      <c r="E396" s="7">
        <v>346726.44</v>
      </c>
      <c r="F396" s="7">
        <f t="shared" si="38"/>
        <v>346726.44</v>
      </c>
      <c r="G396" s="35">
        <f t="shared" si="32"/>
        <v>100</v>
      </c>
      <c r="H396" s="36"/>
    </row>
    <row r="397" spans="1:8" ht="15" customHeight="1" x14ac:dyDescent="0.25">
      <c r="A397" s="33" t="s">
        <v>328</v>
      </c>
      <c r="B397" s="34"/>
      <c r="C397" s="6" t="s">
        <v>392</v>
      </c>
      <c r="D397" s="6" t="s">
        <v>329</v>
      </c>
      <c r="E397" s="7">
        <v>346726.44</v>
      </c>
      <c r="F397" s="7">
        <v>346726.44</v>
      </c>
      <c r="G397" s="35">
        <f t="shared" ref="G397:G460" si="39">F397/E397*100</f>
        <v>100</v>
      </c>
      <c r="H397" s="36"/>
    </row>
    <row r="398" spans="1:8" ht="23.25" customHeight="1" x14ac:dyDescent="0.25">
      <c r="A398" s="33" t="s">
        <v>393</v>
      </c>
      <c r="B398" s="34"/>
      <c r="C398" s="6" t="s">
        <v>394</v>
      </c>
      <c r="D398" s="9"/>
      <c r="E398" s="7">
        <v>100504330</v>
      </c>
      <c r="F398" s="7">
        <f t="shared" si="38"/>
        <v>85842548.870000005</v>
      </c>
      <c r="G398" s="35">
        <f t="shared" si="39"/>
        <v>85.411791581516937</v>
      </c>
      <c r="H398" s="36"/>
    </row>
    <row r="399" spans="1:8" ht="23.25" customHeight="1" x14ac:dyDescent="0.25">
      <c r="A399" s="33" t="s">
        <v>97</v>
      </c>
      <c r="B399" s="34"/>
      <c r="C399" s="6" t="s">
        <v>394</v>
      </c>
      <c r="D399" s="6" t="s">
        <v>98</v>
      </c>
      <c r="E399" s="7">
        <v>100504330</v>
      </c>
      <c r="F399" s="7">
        <f t="shared" si="38"/>
        <v>85842548.870000005</v>
      </c>
      <c r="G399" s="35">
        <f t="shared" si="39"/>
        <v>85.411791581516937</v>
      </c>
      <c r="H399" s="36"/>
    </row>
    <row r="400" spans="1:8" ht="23.25" customHeight="1" x14ac:dyDescent="0.25">
      <c r="A400" s="33" t="s">
        <v>99</v>
      </c>
      <c r="B400" s="34"/>
      <c r="C400" s="6" t="s">
        <v>394</v>
      </c>
      <c r="D400" s="6" t="s">
        <v>100</v>
      </c>
      <c r="E400" s="7">
        <v>100504330</v>
      </c>
      <c r="F400" s="7">
        <v>85842548.870000005</v>
      </c>
      <c r="G400" s="35">
        <f t="shared" si="39"/>
        <v>85.411791581516937</v>
      </c>
      <c r="H400" s="36"/>
    </row>
    <row r="401" spans="1:8" ht="23.25" customHeight="1" x14ac:dyDescent="0.25">
      <c r="A401" s="33" t="s">
        <v>395</v>
      </c>
      <c r="B401" s="34"/>
      <c r="C401" s="6" t="s">
        <v>396</v>
      </c>
      <c r="D401" s="9"/>
      <c r="E401" s="7">
        <v>10075840</v>
      </c>
      <c r="F401" s="7">
        <f t="shared" si="38"/>
        <v>10075813.949999999</v>
      </c>
      <c r="G401" s="35">
        <f t="shared" si="39"/>
        <v>99.999741460761584</v>
      </c>
      <c r="H401" s="36"/>
    </row>
    <row r="402" spans="1:8" ht="23.25" customHeight="1" x14ac:dyDescent="0.25">
      <c r="A402" s="33" t="s">
        <v>97</v>
      </c>
      <c r="B402" s="34"/>
      <c r="C402" s="6" t="s">
        <v>396</v>
      </c>
      <c r="D402" s="6" t="s">
        <v>98</v>
      </c>
      <c r="E402" s="7">
        <v>10075840</v>
      </c>
      <c r="F402" s="7">
        <f t="shared" si="38"/>
        <v>10075813.949999999</v>
      </c>
      <c r="G402" s="35">
        <f t="shared" si="39"/>
        <v>99.999741460761584</v>
      </c>
      <c r="H402" s="36"/>
    </row>
    <row r="403" spans="1:8" ht="23.25" customHeight="1" x14ac:dyDescent="0.25">
      <c r="A403" s="33" t="s">
        <v>99</v>
      </c>
      <c r="B403" s="34"/>
      <c r="C403" s="6" t="s">
        <v>396</v>
      </c>
      <c r="D403" s="6" t="s">
        <v>100</v>
      </c>
      <c r="E403" s="7">
        <v>10075840</v>
      </c>
      <c r="F403" s="7">
        <v>10075813.949999999</v>
      </c>
      <c r="G403" s="35">
        <f t="shared" si="39"/>
        <v>99.999741460761584</v>
      </c>
      <c r="H403" s="36"/>
    </row>
    <row r="404" spans="1:8" ht="23.25" customHeight="1" x14ac:dyDescent="0.25">
      <c r="A404" s="33" t="s">
        <v>397</v>
      </c>
      <c r="B404" s="34"/>
      <c r="C404" s="6" t="s">
        <v>398</v>
      </c>
      <c r="D404" s="9"/>
      <c r="E404" s="7">
        <v>0</v>
      </c>
      <c r="F404" s="7">
        <f t="shared" si="38"/>
        <v>0</v>
      </c>
      <c r="G404" s="35">
        <v>0</v>
      </c>
      <c r="H404" s="36"/>
    </row>
    <row r="405" spans="1:8" ht="23.25" customHeight="1" x14ac:dyDescent="0.25">
      <c r="A405" s="33" t="s">
        <v>326</v>
      </c>
      <c r="B405" s="34"/>
      <c r="C405" s="6" t="s">
        <v>398</v>
      </c>
      <c r="D405" s="6" t="s">
        <v>327</v>
      </c>
      <c r="E405" s="7">
        <v>0</v>
      </c>
      <c r="F405" s="7">
        <f t="shared" si="38"/>
        <v>0</v>
      </c>
      <c r="G405" s="35">
        <v>0</v>
      </c>
      <c r="H405" s="36"/>
    </row>
    <row r="406" spans="1:8" ht="15" customHeight="1" x14ac:dyDescent="0.25">
      <c r="A406" s="33" t="s">
        <v>328</v>
      </c>
      <c r="B406" s="34"/>
      <c r="C406" s="6" t="s">
        <v>398</v>
      </c>
      <c r="D406" s="6" t="s">
        <v>329</v>
      </c>
      <c r="E406" s="7">
        <v>0</v>
      </c>
      <c r="F406" s="7">
        <v>0</v>
      </c>
      <c r="G406" s="35">
        <v>0</v>
      </c>
      <c r="H406" s="36"/>
    </row>
    <row r="407" spans="1:8" ht="23.25" customHeight="1" x14ac:dyDescent="0.25">
      <c r="A407" s="33" t="s">
        <v>399</v>
      </c>
      <c r="B407" s="34"/>
      <c r="C407" s="6" t="s">
        <v>400</v>
      </c>
      <c r="D407" s="9"/>
      <c r="E407" s="7">
        <v>204157510</v>
      </c>
      <c r="F407" s="7">
        <f t="shared" si="38"/>
        <v>161301205</v>
      </c>
      <c r="G407" s="35">
        <f t="shared" si="39"/>
        <v>79.008215274569125</v>
      </c>
      <c r="H407" s="36"/>
    </row>
    <row r="408" spans="1:8" ht="23.25" customHeight="1" x14ac:dyDescent="0.25">
      <c r="A408" s="33" t="s">
        <v>326</v>
      </c>
      <c r="B408" s="34"/>
      <c r="C408" s="6" t="s">
        <v>400</v>
      </c>
      <c r="D408" s="6" t="s">
        <v>327</v>
      </c>
      <c r="E408" s="7">
        <v>204157510</v>
      </c>
      <c r="F408" s="7">
        <f t="shared" si="38"/>
        <v>161301205</v>
      </c>
      <c r="G408" s="35">
        <f t="shared" si="39"/>
        <v>79.008215274569125</v>
      </c>
      <c r="H408" s="36"/>
    </row>
    <row r="409" spans="1:8" ht="15" customHeight="1" x14ac:dyDescent="0.25">
      <c r="A409" s="33" t="s">
        <v>328</v>
      </c>
      <c r="B409" s="34"/>
      <c r="C409" s="6" t="s">
        <v>400</v>
      </c>
      <c r="D409" s="6" t="s">
        <v>329</v>
      </c>
      <c r="E409" s="7">
        <v>204157510</v>
      </c>
      <c r="F409" s="7">
        <v>161301205</v>
      </c>
      <c r="G409" s="35">
        <f t="shared" si="39"/>
        <v>79.008215274569125</v>
      </c>
      <c r="H409" s="36"/>
    </row>
    <row r="410" spans="1:8" ht="23.25" customHeight="1" x14ac:dyDescent="0.25">
      <c r="A410" s="33" t="s">
        <v>401</v>
      </c>
      <c r="B410" s="34"/>
      <c r="C410" s="6" t="s">
        <v>402</v>
      </c>
      <c r="D410" s="9"/>
      <c r="E410" s="7">
        <v>5316680</v>
      </c>
      <c r="F410" s="7">
        <f t="shared" si="38"/>
        <v>5316680</v>
      </c>
      <c r="G410" s="35">
        <f t="shared" si="39"/>
        <v>100</v>
      </c>
      <c r="H410" s="36"/>
    </row>
    <row r="411" spans="1:8" ht="23.25" customHeight="1" x14ac:dyDescent="0.25">
      <c r="A411" s="33" t="s">
        <v>326</v>
      </c>
      <c r="B411" s="34"/>
      <c r="C411" s="6" t="s">
        <v>402</v>
      </c>
      <c r="D411" s="6" t="s">
        <v>327</v>
      </c>
      <c r="E411" s="7">
        <v>5316680</v>
      </c>
      <c r="F411" s="7">
        <f t="shared" si="38"/>
        <v>5316680</v>
      </c>
      <c r="G411" s="35">
        <f t="shared" si="39"/>
        <v>100</v>
      </c>
      <c r="H411" s="36"/>
    </row>
    <row r="412" spans="1:8" ht="15" customHeight="1" x14ac:dyDescent="0.25">
      <c r="A412" s="33" t="s">
        <v>328</v>
      </c>
      <c r="B412" s="34"/>
      <c r="C412" s="6" t="s">
        <v>402</v>
      </c>
      <c r="D412" s="6" t="s">
        <v>329</v>
      </c>
      <c r="E412" s="7">
        <v>5316680</v>
      </c>
      <c r="F412" s="7">
        <v>5316680</v>
      </c>
      <c r="G412" s="35">
        <f t="shared" si="39"/>
        <v>100</v>
      </c>
      <c r="H412" s="36"/>
    </row>
    <row r="413" spans="1:8" ht="45.75" customHeight="1" x14ac:dyDescent="0.25">
      <c r="A413" s="33" t="s">
        <v>403</v>
      </c>
      <c r="B413" s="34"/>
      <c r="C413" s="6" t="s">
        <v>404</v>
      </c>
      <c r="D413" s="9"/>
      <c r="E413" s="7">
        <v>3291554</v>
      </c>
      <c r="F413" s="7">
        <f t="shared" si="38"/>
        <v>3291554</v>
      </c>
      <c r="G413" s="35">
        <f t="shared" si="39"/>
        <v>100</v>
      </c>
      <c r="H413" s="36"/>
    </row>
    <row r="414" spans="1:8" ht="57" customHeight="1" x14ac:dyDescent="0.25">
      <c r="A414" s="33" t="s">
        <v>405</v>
      </c>
      <c r="B414" s="34"/>
      <c r="C414" s="6" t="s">
        <v>406</v>
      </c>
      <c r="D414" s="9"/>
      <c r="E414" s="7">
        <v>3291554</v>
      </c>
      <c r="F414" s="7">
        <f t="shared" si="38"/>
        <v>3291554</v>
      </c>
      <c r="G414" s="35">
        <f t="shared" si="39"/>
        <v>100</v>
      </c>
      <c r="H414" s="36"/>
    </row>
    <row r="415" spans="1:8" ht="15" customHeight="1" x14ac:dyDescent="0.25">
      <c r="A415" s="33" t="s">
        <v>149</v>
      </c>
      <c r="B415" s="34"/>
      <c r="C415" s="6" t="s">
        <v>406</v>
      </c>
      <c r="D415" s="6" t="s">
        <v>150</v>
      </c>
      <c r="E415" s="7">
        <v>3291554</v>
      </c>
      <c r="F415" s="7">
        <f t="shared" si="38"/>
        <v>3291554</v>
      </c>
      <c r="G415" s="35">
        <f t="shared" si="39"/>
        <v>100</v>
      </c>
      <c r="H415" s="36"/>
    </row>
    <row r="416" spans="1:8" ht="34.5" customHeight="1" x14ac:dyDescent="0.25">
      <c r="A416" s="33" t="s">
        <v>151</v>
      </c>
      <c r="B416" s="34"/>
      <c r="C416" s="6" t="s">
        <v>406</v>
      </c>
      <c r="D416" s="6" t="s">
        <v>152</v>
      </c>
      <c r="E416" s="7">
        <v>3291554</v>
      </c>
      <c r="F416" s="7">
        <v>3291554</v>
      </c>
      <c r="G416" s="35">
        <f t="shared" si="39"/>
        <v>100</v>
      </c>
      <c r="H416" s="36"/>
    </row>
    <row r="417" spans="1:8" ht="45.75" customHeight="1" x14ac:dyDescent="0.25">
      <c r="A417" s="33" t="s">
        <v>407</v>
      </c>
      <c r="B417" s="34"/>
      <c r="C417" s="6" t="s">
        <v>408</v>
      </c>
      <c r="D417" s="9"/>
      <c r="E417" s="7">
        <v>468000</v>
      </c>
      <c r="F417" s="7">
        <f t="shared" si="38"/>
        <v>468000</v>
      </c>
      <c r="G417" s="35">
        <f t="shared" si="39"/>
        <v>100</v>
      </c>
      <c r="H417" s="36"/>
    </row>
    <row r="418" spans="1:8" ht="34.5" customHeight="1" x14ac:dyDescent="0.25">
      <c r="A418" s="33" t="s">
        <v>356</v>
      </c>
      <c r="B418" s="34"/>
      <c r="C418" s="6" t="s">
        <v>409</v>
      </c>
      <c r="D418" s="9"/>
      <c r="E418" s="7">
        <v>468000</v>
      </c>
      <c r="F418" s="7">
        <f t="shared" si="38"/>
        <v>468000</v>
      </c>
      <c r="G418" s="35">
        <f t="shared" si="39"/>
        <v>100</v>
      </c>
      <c r="H418" s="36"/>
    </row>
    <row r="419" spans="1:8" ht="23.25" customHeight="1" x14ac:dyDescent="0.25">
      <c r="A419" s="33" t="s">
        <v>97</v>
      </c>
      <c r="B419" s="34"/>
      <c r="C419" s="6" t="s">
        <v>409</v>
      </c>
      <c r="D419" s="6" t="s">
        <v>98</v>
      </c>
      <c r="E419" s="7">
        <v>468000</v>
      </c>
      <c r="F419" s="7">
        <f t="shared" si="38"/>
        <v>468000</v>
      </c>
      <c r="G419" s="35">
        <f t="shared" si="39"/>
        <v>100</v>
      </c>
      <c r="H419" s="36"/>
    </row>
    <row r="420" spans="1:8" ht="23.25" customHeight="1" x14ac:dyDescent="0.25">
      <c r="A420" s="33" t="s">
        <v>99</v>
      </c>
      <c r="B420" s="34"/>
      <c r="C420" s="6" t="s">
        <v>409</v>
      </c>
      <c r="D420" s="6" t="s">
        <v>100</v>
      </c>
      <c r="E420" s="7">
        <v>468000</v>
      </c>
      <c r="F420" s="7">
        <v>468000</v>
      </c>
      <c r="G420" s="35">
        <f t="shared" si="39"/>
        <v>100</v>
      </c>
      <c r="H420" s="36"/>
    </row>
    <row r="421" spans="1:8" ht="15" customHeight="1" x14ac:dyDescent="0.25">
      <c r="A421" s="37" t="s">
        <v>410</v>
      </c>
      <c r="B421" s="38"/>
      <c r="C421" s="10" t="s">
        <v>411</v>
      </c>
      <c r="D421" s="10"/>
      <c r="E421" s="11">
        <v>585000</v>
      </c>
      <c r="F421" s="11">
        <f t="shared" si="38"/>
        <v>585000</v>
      </c>
      <c r="G421" s="35">
        <f t="shared" si="39"/>
        <v>100</v>
      </c>
      <c r="H421" s="36"/>
    </row>
    <row r="422" spans="1:8" ht="23.25" customHeight="1" x14ac:dyDescent="0.25">
      <c r="A422" s="33" t="s">
        <v>412</v>
      </c>
      <c r="B422" s="34"/>
      <c r="C422" s="6" t="s">
        <v>413</v>
      </c>
      <c r="D422" s="6"/>
      <c r="E422" s="7">
        <v>585000</v>
      </c>
      <c r="F422" s="7">
        <f t="shared" si="38"/>
        <v>585000</v>
      </c>
      <c r="G422" s="35">
        <f t="shared" si="39"/>
        <v>100</v>
      </c>
      <c r="H422" s="36"/>
    </row>
    <row r="423" spans="1:8" ht="34.5" customHeight="1" x14ac:dyDescent="0.25">
      <c r="A423" s="33" t="s">
        <v>414</v>
      </c>
      <c r="B423" s="34"/>
      <c r="C423" s="6" t="s">
        <v>415</v>
      </c>
      <c r="D423" s="9"/>
      <c r="E423" s="7">
        <v>585000</v>
      </c>
      <c r="F423" s="7">
        <f t="shared" si="38"/>
        <v>585000</v>
      </c>
      <c r="G423" s="35">
        <f t="shared" si="39"/>
        <v>100</v>
      </c>
      <c r="H423" s="36"/>
    </row>
    <row r="424" spans="1:8" ht="23.25" customHeight="1" x14ac:dyDescent="0.25">
      <c r="A424" s="33" t="s">
        <v>416</v>
      </c>
      <c r="B424" s="34"/>
      <c r="C424" s="6" t="s">
        <v>417</v>
      </c>
      <c r="D424" s="9"/>
      <c r="E424" s="7">
        <v>585000</v>
      </c>
      <c r="F424" s="7">
        <f t="shared" si="38"/>
        <v>585000</v>
      </c>
      <c r="G424" s="35">
        <f t="shared" si="39"/>
        <v>100</v>
      </c>
      <c r="H424" s="36"/>
    </row>
    <row r="425" spans="1:8" ht="15" customHeight="1" x14ac:dyDescent="0.25">
      <c r="A425" s="33" t="s">
        <v>149</v>
      </c>
      <c r="B425" s="34"/>
      <c r="C425" s="6" t="s">
        <v>417</v>
      </c>
      <c r="D425" s="6" t="s">
        <v>150</v>
      </c>
      <c r="E425" s="7">
        <v>585000</v>
      </c>
      <c r="F425" s="7">
        <f t="shared" si="38"/>
        <v>585000</v>
      </c>
      <c r="G425" s="35">
        <f t="shared" si="39"/>
        <v>100</v>
      </c>
      <c r="H425" s="36"/>
    </row>
    <row r="426" spans="1:8" ht="34.5" customHeight="1" x14ac:dyDescent="0.25">
      <c r="A426" s="33" t="s">
        <v>151</v>
      </c>
      <c r="B426" s="34"/>
      <c r="C426" s="6" t="s">
        <v>417</v>
      </c>
      <c r="D426" s="6" t="s">
        <v>152</v>
      </c>
      <c r="E426" s="7">
        <v>585000</v>
      </c>
      <c r="F426" s="7">
        <v>585000</v>
      </c>
      <c r="G426" s="35">
        <f t="shared" si="39"/>
        <v>100</v>
      </c>
      <c r="H426" s="36"/>
    </row>
    <row r="427" spans="1:8" ht="23.25" customHeight="1" x14ac:dyDescent="0.25">
      <c r="A427" s="37" t="s">
        <v>418</v>
      </c>
      <c r="B427" s="38"/>
      <c r="C427" s="10" t="s">
        <v>419</v>
      </c>
      <c r="D427" s="10"/>
      <c r="E427" s="11">
        <v>365254688.86000001</v>
      </c>
      <c r="F427" s="11">
        <f>F428+F455+F460</f>
        <v>360640820.75</v>
      </c>
      <c r="G427" s="35">
        <f t="shared" si="39"/>
        <v>98.736807972431393</v>
      </c>
      <c r="H427" s="36"/>
    </row>
    <row r="428" spans="1:8" ht="23.25" customHeight="1" x14ac:dyDescent="0.25">
      <c r="A428" s="33" t="s">
        <v>420</v>
      </c>
      <c r="B428" s="34"/>
      <c r="C428" s="6" t="s">
        <v>421</v>
      </c>
      <c r="D428" s="6"/>
      <c r="E428" s="7">
        <v>51296202.670000002</v>
      </c>
      <c r="F428" s="7">
        <f>F429+F449</f>
        <v>49900932.390000001</v>
      </c>
      <c r="G428" s="35">
        <f t="shared" si="39"/>
        <v>97.279973550915471</v>
      </c>
      <c r="H428" s="36"/>
    </row>
    <row r="429" spans="1:8" ht="34.5" customHeight="1" x14ac:dyDescent="0.25">
      <c r="A429" s="33" t="s">
        <v>422</v>
      </c>
      <c r="B429" s="34"/>
      <c r="C429" s="6" t="s">
        <v>423</v>
      </c>
      <c r="D429" s="9"/>
      <c r="E429" s="7">
        <v>46815202.670000002</v>
      </c>
      <c r="F429" s="7">
        <f>F430+F433+F438+F443+F446</f>
        <v>45512241.700000003</v>
      </c>
      <c r="G429" s="35">
        <f t="shared" si="39"/>
        <v>97.216799467505126</v>
      </c>
      <c r="H429" s="36"/>
    </row>
    <row r="430" spans="1:8" ht="34.5" customHeight="1" x14ac:dyDescent="0.25">
      <c r="A430" s="33" t="s">
        <v>424</v>
      </c>
      <c r="B430" s="34"/>
      <c r="C430" s="6" t="s">
        <v>425</v>
      </c>
      <c r="D430" s="9"/>
      <c r="E430" s="7">
        <v>408665</v>
      </c>
      <c r="F430" s="7">
        <f t="shared" ref="F430:F431" si="40">F431</f>
        <v>336298.07</v>
      </c>
      <c r="G430" s="35">
        <f t="shared" si="39"/>
        <v>82.291869868963573</v>
      </c>
      <c r="H430" s="36"/>
    </row>
    <row r="431" spans="1:8" ht="23.25" customHeight="1" x14ac:dyDescent="0.25">
      <c r="A431" s="33" t="s">
        <v>97</v>
      </c>
      <c r="B431" s="34"/>
      <c r="C431" s="6" t="s">
        <v>425</v>
      </c>
      <c r="D431" s="6" t="s">
        <v>98</v>
      </c>
      <c r="E431" s="7">
        <v>408665</v>
      </c>
      <c r="F431" s="7">
        <f t="shared" si="40"/>
        <v>336298.07</v>
      </c>
      <c r="G431" s="35">
        <f t="shared" si="39"/>
        <v>82.291869868963573</v>
      </c>
      <c r="H431" s="36"/>
    </row>
    <row r="432" spans="1:8" ht="23.25" customHeight="1" x14ac:dyDescent="0.25">
      <c r="A432" s="33" t="s">
        <v>99</v>
      </c>
      <c r="B432" s="34"/>
      <c r="C432" s="6" t="s">
        <v>425</v>
      </c>
      <c r="D432" s="6" t="s">
        <v>100</v>
      </c>
      <c r="E432" s="7">
        <v>408665</v>
      </c>
      <c r="F432" s="7">
        <v>336298.07</v>
      </c>
      <c r="G432" s="35">
        <f t="shared" si="39"/>
        <v>82.291869868963573</v>
      </c>
      <c r="H432" s="36"/>
    </row>
    <row r="433" spans="1:8" ht="45.75" customHeight="1" x14ac:dyDescent="0.25">
      <c r="A433" s="33" t="s">
        <v>426</v>
      </c>
      <c r="B433" s="34"/>
      <c r="C433" s="6" t="s">
        <v>427</v>
      </c>
      <c r="D433" s="9"/>
      <c r="E433" s="7">
        <v>1742640</v>
      </c>
      <c r="F433" s="7">
        <f>F434+F436</f>
        <v>1742640</v>
      </c>
      <c r="G433" s="35">
        <f t="shared" si="39"/>
        <v>100</v>
      </c>
      <c r="H433" s="36"/>
    </row>
    <row r="434" spans="1:8" ht="23.25" customHeight="1" x14ac:dyDescent="0.25">
      <c r="A434" s="33" t="s">
        <v>97</v>
      </c>
      <c r="B434" s="34"/>
      <c r="C434" s="6" t="s">
        <v>427</v>
      </c>
      <c r="D434" s="6" t="s">
        <v>98</v>
      </c>
      <c r="E434" s="7">
        <v>1642640</v>
      </c>
      <c r="F434" s="7">
        <f>F435</f>
        <v>1642640</v>
      </c>
      <c r="G434" s="35">
        <f t="shared" si="39"/>
        <v>100</v>
      </c>
      <c r="H434" s="36"/>
    </row>
    <row r="435" spans="1:8" ht="23.25" customHeight="1" x14ac:dyDescent="0.25">
      <c r="A435" s="33" t="s">
        <v>99</v>
      </c>
      <c r="B435" s="34"/>
      <c r="C435" s="6" t="s">
        <v>427</v>
      </c>
      <c r="D435" s="6" t="s">
        <v>100</v>
      </c>
      <c r="E435" s="7">
        <v>1642640</v>
      </c>
      <c r="F435" s="7">
        <v>1642640</v>
      </c>
      <c r="G435" s="35">
        <f t="shared" si="39"/>
        <v>100</v>
      </c>
      <c r="H435" s="36"/>
    </row>
    <row r="436" spans="1:8" ht="15" customHeight="1" x14ac:dyDescent="0.25">
      <c r="A436" s="33" t="s">
        <v>149</v>
      </c>
      <c r="B436" s="34"/>
      <c r="C436" s="6" t="s">
        <v>427</v>
      </c>
      <c r="D436" s="6" t="s">
        <v>150</v>
      </c>
      <c r="E436" s="7">
        <v>100000</v>
      </c>
      <c r="F436" s="7">
        <f>F437</f>
        <v>100000</v>
      </c>
      <c r="G436" s="35">
        <f t="shared" si="39"/>
        <v>100</v>
      </c>
      <c r="H436" s="36"/>
    </row>
    <row r="437" spans="1:8" ht="15" customHeight="1" x14ac:dyDescent="0.25">
      <c r="A437" s="33" t="s">
        <v>340</v>
      </c>
      <c r="B437" s="34"/>
      <c r="C437" s="6" t="s">
        <v>427</v>
      </c>
      <c r="D437" s="6" t="s">
        <v>341</v>
      </c>
      <c r="E437" s="7">
        <v>100000</v>
      </c>
      <c r="F437" s="7">
        <v>100000</v>
      </c>
      <c r="G437" s="35">
        <f t="shared" si="39"/>
        <v>100</v>
      </c>
      <c r="H437" s="36"/>
    </row>
    <row r="438" spans="1:8" ht="45.75" customHeight="1" x14ac:dyDescent="0.25">
      <c r="A438" s="33" t="s">
        <v>428</v>
      </c>
      <c r="B438" s="34"/>
      <c r="C438" s="6" t="s">
        <v>429</v>
      </c>
      <c r="D438" s="9"/>
      <c r="E438" s="7">
        <v>34794095.869999997</v>
      </c>
      <c r="F438" s="7">
        <f>F439+F441</f>
        <v>33704877.700000003</v>
      </c>
      <c r="G438" s="35">
        <f t="shared" si="39"/>
        <v>96.869531618037712</v>
      </c>
      <c r="H438" s="36"/>
    </row>
    <row r="439" spans="1:8" ht="23.25" customHeight="1" x14ac:dyDescent="0.25">
      <c r="A439" s="33" t="s">
        <v>97</v>
      </c>
      <c r="B439" s="34"/>
      <c r="C439" s="6" t="s">
        <v>429</v>
      </c>
      <c r="D439" s="6" t="s">
        <v>98</v>
      </c>
      <c r="E439" s="7">
        <v>34413216.670000002</v>
      </c>
      <c r="F439" s="7">
        <f>F440</f>
        <v>33323998.699999999</v>
      </c>
      <c r="G439" s="35">
        <f t="shared" si="39"/>
        <v>96.834884746622549</v>
      </c>
      <c r="H439" s="36"/>
    </row>
    <row r="440" spans="1:8" ht="23.25" customHeight="1" x14ac:dyDescent="0.25">
      <c r="A440" s="33" t="s">
        <v>99</v>
      </c>
      <c r="B440" s="34"/>
      <c r="C440" s="6" t="s">
        <v>429</v>
      </c>
      <c r="D440" s="6" t="s">
        <v>100</v>
      </c>
      <c r="E440" s="7">
        <v>34413216.670000002</v>
      </c>
      <c r="F440" s="7">
        <v>33323998.699999999</v>
      </c>
      <c r="G440" s="35">
        <f t="shared" si="39"/>
        <v>96.834884746622549</v>
      </c>
      <c r="H440" s="36"/>
    </row>
    <row r="441" spans="1:8" ht="15" customHeight="1" x14ac:dyDescent="0.25">
      <c r="A441" s="33" t="s">
        <v>149</v>
      </c>
      <c r="B441" s="34"/>
      <c r="C441" s="6" t="s">
        <v>429</v>
      </c>
      <c r="D441" s="6" t="s">
        <v>150</v>
      </c>
      <c r="E441" s="7">
        <v>380879.2</v>
      </c>
      <c r="F441" s="7">
        <f>F442</f>
        <v>380879</v>
      </c>
      <c r="G441" s="35">
        <f t="shared" si="39"/>
        <v>99.999947489912813</v>
      </c>
      <c r="H441" s="36"/>
    </row>
    <row r="442" spans="1:8" ht="15" customHeight="1" x14ac:dyDescent="0.25">
      <c r="A442" s="33" t="s">
        <v>340</v>
      </c>
      <c r="B442" s="34"/>
      <c r="C442" s="6" t="s">
        <v>429</v>
      </c>
      <c r="D442" s="6" t="s">
        <v>341</v>
      </c>
      <c r="E442" s="7">
        <v>380879.2</v>
      </c>
      <c r="F442" s="7">
        <v>380879</v>
      </c>
      <c r="G442" s="35">
        <f t="shared" si="39"/>
        <v>99.999947489912813</v>
      </c>
      <c r="H442" s="36"/>
    </row>
    <row r="443" spans="1:8" ht="45.75" customHeight="1" x14ac:dyDescent="0.25">
      <c r="A443" s="33" t="s">
        <v>430</v>
      </c>
      <c r="B443" s="34"/>
      <c r="C443" s="6" t="s">
        <v>431</v>
      </c>
      <c r="D443" s="9"/>
      <c r="E443" s="7">
        <v>1707133</v>
      </c>
      <c r="F443" s="7">
        <f t="shared" ref="F443:F449" si="41">F444</f>
        <v>1565757.16</v>
      </c>
      <c r="G443" s="35">
        <f t="shared" si="39"/>
        <v>91.718522224103211</v>
      </c>
      <c r="H443" s="36"/>
    </row>
    <row r="444" spans="1:8" ht="23.25" customHeight="1" x14ac:dyDescent="0.25">
      <c r="A444" s="33" t="s">
        <v>97</v>
      </c>
      <c r="B444" s="34"/>
      <c r="C444" s="6" t="s">
        <v>431</v>
      </c>
      <c r="D444" s="6" t="s">
        <v>98</v>
      </c>
      <c r="E444" s="7">
        <v>1707133</v>
      </c>
      <c r="F444" s="7">
        <f t="shared" si="41"/>
        <v>1565757.16</v>
      </c>
      <c r="G444" s="35">
        <f t="shared" si="39"/>
        <v>91.718522224103211</v>
      </c>
      <c r="H444" s="36"/>
    </row>
    <row r="445" spans="1:8" ht="23.25" customHeight="1" x14ac:dyDescent="0.25">
      <c r="A445" s="33" t="s">
        <v>99</v>
      </c>
      <c r="B445" s="34"/>
      <c r="C445" s="6" t="s">
        <v>431</v>
      </c>
      <c r="D445" s="6" t="s">
        <v>100</v>
      </c>
      <c r="E445" s="7">
        <v>1707133</v>
      </c>
      <c r="F445" s="7">
        <v>1565757.16</v>
      </c>
      <c r="G445" s="35">
        <f t="shared" si="39"/>
        <v>91.718522224103211</v>
      </c>
      <c r="H445" s="36"/>
    </row>
    <row r="446" spans="1:8" ht="23.25" customHeight="1" x14ac:dyDescent="0.25">
      <c r="A446" s="33" t="s">
        <v>432</v>
      </c>
      <c r="B446" s="34"/>
      <c r="C446" s="6" t="s">
        <v>433</v>
      </c>
      <c r="D446" s="9"/>
      <c r="E446" s="7">
        <v>8162668.7999999998</v>
      </c>
      <c r="F446" s="7">
        <f t="shared" si="41"/>
        <v>8162668.7699999996</v>
      </c>
      <c r="G446" s="35">
        <f t="shared" si="39"/>
        <v>99.999999632473134</v>
      </c>
      <c r="H446" s="36"/>
    </row>
    <row r="447" spans="1:8" ht="23.25" customHeight="1" x14ac:dyDescent="0.25">
      <c r="A447" s="33" t="s">
        <v>97</v>
      </c>
      <c r="B447" s="34"/>
      <c r="C447" s="6" t="s">
        <v>433</v>
      </c>
      <c r="D447" s="6" t="s">
        <v>98</v>
      </c>
      <c r="E447" s="7">
        <v>8162668.7999999998</v>
      </c>
      <c r="F447" s="7">
        <f t="shared" si="41"/>
        <v>8162668.7699999996</v>
      </c>
      <c r="G447" s="35">
        <f t="shared" si="39"/>
        <v>99.999999632473134</v>
      </c>
      <c r="H447" s="36"/>
    </row>
    <row r="448" spans="1:8" ht="23.25" customHeight="1" x14ac:dyDescent="0.25">
      <c r="A448" s="33" t="s">
        <v>99</v>
      </c>
      <c r="B448" s="34"/>
      <c r="C448" s="6" t="s">
        <v>433</v>
      </c>
      <c r="D448" s="6" t="s">
        <v>100</v>
      </c>
      <c r="E448" s="7">
        <v>8162668.7999999998</v>
      </c>
      <c r="F448" s="7">
        <v>8162668.7699999996</v>
      </c>
      <c r="G448" s="35">
        <f t="shared" si="39"/>
        <v>99.999999632473134</v>
      </c>
      <c r="H448" s="36"/>
    </row>
    <row r="449" spans="1:8" ht="57" customHeight="1" x14ac:dyDescent="0.25">
      <c r="A449" s="33" t="s">
        <v>434</v>
      </c>
      <c r="B449" s="34"/>
      <c r="C449" s="6" t="s">
        <v>435</v>
      </c>
      <c r="D449" s="9"/>
      <c r="E449" s="7">
        <v>4481000</v>
      </c>
      <c r="F449" s="7">
        <f t="shared" si="41"/>
        <v>4388690.6899999995</v>
      </c>
      <c r="G449" s="35">
        <f t="shared" si="39"/>
        <v>97.939984155322463</v>
      </c>
      <c r="H449" s="36"/>
    </row>
    <row r="450" spans="1:8" ht="57" customHeight="1" x14ac:dyDescent="0.25">
      <c r="A450" s="33" t="s">
        <v>436</v>
      </c>
      <c r="B450" s="34"/>
      <c r="C450" s="6" t="s">
        <v>437</v>
      </c>
      <c r="D450" s="9"/>
      <c r="E450" s="7">
        <v>4481000</v>
      </c>
      <c r="F450" s="7">
        <f>F451+F453</f>
        <v>4388690.6899999995</v>
      </c>
      <c r="G450" s="35">
        <f t="shared" si="39"/>
        <v>97.939984155322463</v>
      </c>
      <c r="H450" s="36"/>
    </row>
    <row r="451" spans="1:8" ht="45.75" customHeight="1" x14ac:dyDescent="0.25">
      <c r="A451" s="33" t="s">
        <v>93</v>
      </c>
      <c r="B451" s="34"/>
      <c r="C451" s="6" t="s">
        <v>437</v>
      </c>
      <c r="D451" s="6" t="s">
        <v>94</v>
      </c>
      <c r="E451" s="7">
        <v>4438564.99</v>
      </c>
      <c r="F451" s="7">
        <f>F452</f>
        <v>4354455.68</v>
      </c>
      <c r="G451" s="35">
        <f t="shared" si="39"/>
        <v>98.10503371721498</v>
      </c>
      <c r="H451" s="36"/>
    </row>
    <row r="452" spans="1:8" ht="23.25" customHeight="1" x14ac:dyDescent="0.25">
      <c r="A452" s="33" t="s">
        <v>159</v>
      </c>
      <c r="B452" s="34"/>
      <c r="C452" s="6" t="s">
        <v>437</v>
      </c>
      <c r="D452" s="6" t="s">
        <v>160</v>
      </c>
      <c r="E452" s="7">
        <v>4438564.99</v>
      </c>
      <c r="F452" s="7">
        <v>4354455.68</v>
      </c>
      <c r="G452" s="35">
        <f t="shared" si="39"/>
        <v>98.10503371721498</v>
      </c>
      <c r="H452" s="36"/>
    </row>
    <row r="453" spans="1:8" ht="23.25" customHeight="1" x14ac:dyDescent="0.25">
      <c r="A453" s="33" t="s">
        <v>97</v>
      </c>
      <c r="B453" s="34"/>
      <c r="C453" s="6" t="s">
        <v>437</v>
      </c>
      <c r="D453" s="6" t="s">
        <v>98</v>
      </c>
      <c r="E453" s="7">
        <v>42435.01</v>
      </c>
      <c r="F453" s="7">
        <f>F454</f>
        <v>34235.01</v>
      </c>
      <c r="G453" s="35">
        <f t="shared" si="39"/>
        <v>80.676333056125117</v>
      </c>
      <c r="H453" s="36"/>
    </row>
    <row r="454" spans="1:8" ht="23.25" customHeight="1" x14ac:dyDescent="0.25">
      <c r="A454" s="33" t="s">
        <v>99</v>
      </c>
      <c r="B454" s="34"/>
      <c r="C454" s="6" t="s">
        <v>437</v>
      </c>
      <c r="D454" s="6" t="s">
        <v>100</v>
      </c>
      <c r="E454" s="7">
        <v>42435.01</v>
      </c>
      <c r="F454" s="7">
        <v>34235.01</v>
      </c>
      <c r="G454" s="35">
        <f t="shared" si="39"/>
        <v>80.676333056125117</v>
      </c>
      <c r="H454" s="36"/>
    </row>
    <row r="455" spans="1:8" ht="15" customHeight="1" x14ac:dyDescent="0.25">
      <c r="A455" s="33" t="s">
        <v>438</v>
      </c>
      <c r="B455" s="34"/>
      <c r="C455" s="6" t="s">
        <v>439</v>
      </c>
      <c r="D455" s="6"/>
      <c r="E455" s="7">
        <v>58600</v>
      </c>
      <c r="F455" s="7">
        <f t="shared" ref="F455:F458" si="42">F456</f>
        <v>57067.75</v>
      </c>
      <c r="G455" s="35">
        <f t="shared" si="39"/>
        <v>97.385238907849825</v>
      </c>
      <c r="H455" s="36"/>
    </row>
    <row r="456" spans="1:8" ht="23.25" customHeight="1" x14ac:dyDescent="0.25">
      <c r="A456" s="33" t="s">
        <v>440</v>
      </c>
      <c r="B456" s="34"/>
      <c r="C456" s="6" t="s">
        <v>441</v>
      </c>
      <c r="D456" s="9"/>
      <c r="E456" s="7">
        <v>58600</v>
      </c>
      <c r="F456" s="7">
        <f t="shared" si="42"/>
        <v>57067.75</v>
      </c>
      <c r="G456" s="35">
        <f t="shared" si="39"/>
        <v>97.385238907849825</v>
      </c>
      <c r="H456" s="36"/>
    </row>
    <row r="457" spans="1:8" ht="15" customHeight="1" x14ac:dyDescent="0.25">
      <c r="A457" s="33" t="s">
        <v>442</v>
      </c>
      <c r="B457" s="34"/>
      <c r="C457" s="6" t="s">
        <v>443</v>
      </c>
      <c r="D457" s="9"/>
      <c r="E457" s="7">
        <v>58600</v>
      </c>
      <c r="F457" s="7">
        <f t="shared" si="42"/>
        <v>57067.75</v>
      </c>
      <c r="G457" s="35">
        <f t="shared" si="39"/>
        <v>97.385238907849825</v>
      </c>
      <c r="H457" s="36"/>
    </row>
    <row r="458" spans="1:8" ht="15" customHeight="1" x14ac:dyDescent="0.25">
      <c r="A458" s="33" t="s">
        <v>444</v>
      </c>
      <c r="B458" s="34"/>
      <c r="C458" s="6" t="s">
        <v>443</v>
      </c>
      <c r="D458" s="6" t="s">
        <v>445</v>
      </c>
      <c r="E458" s="7">
        <v>58600</v>
      </c>
      <c r="F458" s="7">
        <f t="shared" si="42"/>
        <v>57067.75</v>
      </c>
      <c r="G458" s="35">
        <f t="shared" si="39"/>
        <v>97.385238907849825</v>
      </c>
      <c r="H458" s="36"/>
    </row>
    <row r="459" spans="1:8" ht="15" customHeight="1" x14ac:dyDescent="0.25">
      <c r="A459" s="33" t="s">
        <v>442</v>
      </c>
      <c r="B459" s="34"/>
      <c r="C459" s="6" t="s">
        <v>443</v>
      </c>
      <c r="D459" s="6" t="s">
        <v>446</v>
      </c>
      <c r="E459" s="7">
        <v>58600</v>
      </c>
      <c r="F459" s="7">
        <v>57067.75</v>
      </c>
      <c r="G459" s="35">
        <f t="shared" si="39"/>
        <v>97.385238907849825</v>
      </c>
      <c r="H459" s="36"/>
    </row>
    <row r="460" spans="1:8" ht="15" customHeight="1" x14ac:dyDescent="0.25">
      <c r="A460" s="33" t="s">
        <v>153</v>
      </c>
      <c r="B460" s="34"/>
      <c r="C460" s="6" t="s">
        <v>447</v>
      </c>
      <c r="D460" s="6"/>
      <c r="E460" s="7">
        <v>313899886.19</v>
      </c>
      <c r="F460" s="7">
        <f>F461+F505</f>
        <v>310682820.61000001</v>
      </c>
      <c r="G460" s="35">
        <f t="shared" si="39"/>
        <v>98.975130058488546</v>
      </c>
      <c r="H460" s="36"/>
    </row>
    <row r="461" spans="1:8" ht="23.25" customHeight="1" x14ac:dyDescent="0.25">
      <c r="A461" s="33" t="s">
        <v>155</v>
      </c>
      <c r="B461" s="34"/>
      <c r="C461" s="6" t="s">
        <v>448</v>
      </c>
      <c r="D461" s="9"/>
      <c r="E461" s="7">
        <v>313586506.19</v>
      </c>
      <c r="F461" s="7">
        <f>F462+F465+F472+F479+F482+F485+F488+F493+F498</f>
        <v>310369500.61000001</v>
      </c>
      <c r="G461" s="35">
        <f t="shared" ref="G461:G524" si="43">F461/E461*100</f>
        <v>98.974124996931209</v>
      </c>
      <c r="H461" s="36"/>
    </row>
    <row r="462" spans="1:8" ht="15" customHeight="1" x14ac:dyDescent="0.25">
      <c r="A462" s="33" t="s">
        <v>449</v>
      </c>
      <c r="B462" s="34"/>
      <c r="C462" s="6" t="s">
        <v>450</v>
      </c>
      <c r="D462" s="9"/>
      <c r="E462" s="7">
        <v>2358400</v>
      </c>
      <c r="F462" s="7">
        <f t="shared" ref="F462:F463" si="44">F463</f>
        <v>2357086.15</v>
      </c>
      <c r="G462" s="35">
        <f t="shared" si="43"/>
        <v>99.94429062075983</v>
      </c>
      <c r="H462" s="36"/>
    </row>
    <row r="463" spans="1:8" ht="45.75" customHeight="1" x14ac:dyDescent="0.25">
      <c r="A463" s="33" t="s">
        <v>93</v>
      </c>
      <c r="B463" s="34"/>
      <c r="C463" s="6" t="s">
        <v>450</v>
      </c>
      <c r="D463" s="6" t="s">
        <v>94</v>
      </c>
      <c r="E463" s="7">
        <v>2358400</v>
      </c>
      <c r="F463" s="7">
        <f t="shared" si="44"/>
        <v>2357086.15</v>
      </c>
      <c r="G463" s="35">
        <f t="shared" si="43"/>
        <v>99.94429062075983</v>
      </c>
      <c r="H463" s="36"/>
    </row>
    <row r="464" spans="1:8" ht="23.25" customHeight="1" x14ac:dyDescent="0.25">
      <c r="A464" s="33" t="s">
        <v>159</v>
      </c>
      <c r="B464" s="34"/>
      <c r="C464" s="6" t="s">
        <v>450</v>
      </c>
      <c r="D464" s="6" t="s">
        <v>160</v>
      </c>
      <c r="E464" s="7">
        <v>2358400</v>
      </c>
      <c r="F464" s="7">
        <v>2357086.15</v>
      </c>
      <c r="G464" s="35">
        <f t="shared" si="43"/>
        <v>99.94429062075983</v>
      </c>
      <c r="H464" s="36"/>
    </row>
    <row r="465" spans="1:8" ht="15" customHeight="1" x14ac:dyDescent="0.25">
      <c r="A465" s="33" t="s">
        <v>451</v>
      </c>
      <c r="B465" s="34"/>
      <c r="C465" s="6" t="s">
        <v>452</v>
      </c>
      <c r="D465" s="9"/>
      <c r="E465" s="7">
        <v>136743752.97999999</v>
      </c>
      <c r="F465" s="7">
        <f>F466+F468+F470</f>
        <v>135647456.08000001</v>
      </c>
      <c r="G465" s="35">
        <f t="shared" si="43"/>
        <v>99.198283741590515</v>
      </c>
      <c r="H465" s="36"/>
    </row>
    <row r="466" spans="1:8" ht="45.75" customHeight="1" x14ac:dyDescent="0.25">
      <c r="A466" s="33" t="s">
        <v>93</v>
      </c>
      <c r="B466" s="34"/>
      <c r="C466" s="6" t="s">
        <v>452</v>
      </c>
      <c r="D466" s="6" t="s">
        <v>94</v>
      </c>
      <c r="E466" s="7">
        <v>123616322.98</v>
      </c>
      <c r="F466" s="7">
        <f>F467</f>
        <v>123590580.65000001</v>
      </c>
      <c r="G466" s="35">
        <f t="shared" si="43"/>
        <v>99.979175622296935</v>
      </c>
      <c r="H466" s="36"/>
    </row>
    <row r="467" spans="1:8" ht="23.25" customHeight="1" x14ac:dyDescent="0.25">
      <c r="A467" s="33" t="s">
        <v>159</v>
      </c>
      <c r="B467" s="34"/>
      <c r="C467" s="6" t="s">
        <v>452</v>
      </c>
      <c r="D467" s="6" t="s">
        <v>160</v>
      </c>
      <c r="E467" s="7">
        <v>123616322.98</v>
      </c>
      <c r="F467" s="7">
        <v>123590580.65000001</v>
      </c>
      <c r="G467" s="35">
        <f t="shared" si="43"/>
        <v>99.979175622296935</v>
      </c>
      <c r="H467" s="36"/>
    </row>
    <row r="468" spans="1:8" ht="23.25" customHeight="1" x14ac:dyDescent="0.25">
      <c r="A468" s="33" t="s">
        <v>97</v>
      </c>
      <c r="B468" s="34"/>
      <c r="C468" s="6" t="s">
        <v>452</v>
      </c>
      <c r="D468" s="6" t="s">
        <v>98</v>
      </c>
      <c r="E468" s="7">
        <v>12611185</v>
      </c>
      <c r="F468" s="7">
        <f>F469</f>
        <v>11540630.43</v>
      </c>
      <c r="G468" s="35">
        <f t="shared" si="43"/>
        <v>91.511070767735148</v>
      </c>
      <c r="H468" s="36"/>
    </row>
    <row r="469" spans="1:8" ht="23.25" customHeight="1" x14ac:dyDescent="0.25">
      <c r="A469" s="33" t="s">
        <v>99</v>
      </c>
      <c r="B469" s="34"/>
      <c r="C469" s="6" t="s">
        <v>452</v>
      </c>
      <c r="D469" s="6" t="s">
        <v>100</v>
      </c>
      <c r="E469" s="7">
        <v>12611185</v>
      </c>
      <c r="F469" s="7">
        <v>11540630.43</v>
      </c>
      <c r="G469" s="35">
        <f t="shared" si="43"/>
        <v>91.511070767735148</v>
      </c>
      <c r="H469" s="36"/>
    </row>
    <row r="470" spans="1:8" ht="15" customHeight="1" x14ac:dyDescent="0.25">
      <c r="A470" s="33" t="s">
        <v>149</v>
      </c>
      <c r="B470" s="34"/>
      <c r="C470" s="6" t="s">
        <v>452</v>
      </c>
      <c r="D470" s="6" t="s">
        <v>150</v>
      </c>
      <c r="E470" s="7">
        <v>516245</v>
      </c>
      <c r="F470" s="7">
        <f>F471</f>
        <v>516245</v>
      </c>
      <c r="G470" s="35">
        <f t="shared" si="43"/>
        <v>100</v>
      </c>
      <c r="H470" s="36"/>
    </row>
    <row r="471" spans="1:8" ht="15" customHeight="1" x14ac:dyDescent="0.25">
      <c r="A471" s="33" t="s">
        <v>340</v>
      </c>
      <c r="B471" s="34"/>
      <c r="C471" s="6" t="s">
        <v>452</v>
      </c>
      <c r="D471" s="6" t="s">
        <v>341</v>
      </c>
      <c r="E471" s="7">
        <v>516245</v>
      </c>
      <c r="F471" s="7">
        <v>516245</v>
      </c>
      <c r="G471" s="35">
        <f t="shared" si="43"/>
        <v>100</v>
      </c>
      <c r="H471" s="36"/>
    </row>
    <row r="472" spans="1:8" ht="15" customHeight="1" x14ac:dyDescent="0.25">
      <c r="A472" s="33" t="s">
        <v>453</v>
      </c>
      <c r="B472" s="34"/>
      <c r="C472" s="6" t="s">
        <v>454</v>
      </c>
      <c r="D472" s="9"/>
      <c r="E472" s="7">
        <v>23901542.48</v>
      </c>
      <c r="F472" s="7">
        <f>F473+F475+F477</f>
        <v>23818013.18</v>
      </c>
      <c r="G472" s="35">
        <f t="shared" si="43"/>
        <v>99.650527575490599</v>
      </c>
      <c r="H472" s="36"/>
    </row>
    <row r="473" spans="1:8" ht="45.75" customHeight="1" x14ac:dyDescent="0.25">
      <c r="A473" s="33" t="s">
        <v>93</v>
      </c>
      <c r="B473" s="34"/>
      <c r="C473" s="6" t="s">
        <v>454</v>
      </c>
      <c r="D473" s="6" t="s">
        <v>94</v>
      </c>
      <c r="E473" s="7">
        <v>23373662.93</v>
      </c>
      <c r="F473" s="7">
        <f>F474</f>
        <v>23325378.32</v>
      </c>
      <c r="G473" s="35">
        <f t="shared" si="43"/>
        <v>99.793423007148675</v>
      </c>
      <c r="H473" s="36"/>
    </row>
    <row r="474" spans="1:8" ht="23.25" customHeight="1" x14ac:dyDescent="0.25">
      <c r="A474" s="33" t="s">
        <v>159</v>
      </c>
      <c r="B474" s="34"/>
      <c r="C474" s="6" t="s">
        <v>454</v>
      </c>
      <c r="D474" s="6" t="s">
        <v>160</v>
      </c>
      <c r="E474" s="7">
        <v>23373662.93</v>
      </c>
      <c r="F474" s="7">
        <v>23325378.32</v>
      </c>
      <c r="G474" s="35">
        <f t="shared" si="43"/>
        <v>99.793423007148675</v>
      </c>
      <c r="H474" s="36"/>
    </row>
    <row r="475" spans="1:8" ht="23.25" customHeight="1" x14ac:dyDescent="0.25">
      <c r="A475" s="33" t="s">
        <v>97</v>
      </c>
      <c r="B475" s="34"/>
      <c r="C475" s="6" t="s">
        <v>454</v>
      </c>
      <c r="D475" s="6" t="s">
        <v>98</v>
      </c>
      <c r="E475" s="7">
        <v>527779.55000000005</v>
      </c>
      <c r="F475" s="7">
        <f>F476</f>
        <v>492634.86</v>
      </c>
      <c r="G475" s="35">
        <f t="shared" si="43"/>
        <v>93.341028465388618</v>
      </c>
      <c r="H475" s="36"/>
    </row>
    <row r="476" spans="1:8" ht="23.25" customHeight="1" x14ac:dyDescent="0.25">
      <c r="A476" s="33" t="s">
        <v>99</v>
      </c>
      <c r="B476" s="34"/>
      <c r="C476" s="6" t="s">
        <v>454</v>
      </c>
      <c r="D476" s="6" t="s">
        <v>100</v>
      </c>
      <c r="E476" s="7">
        <v>527779.55000000005</v>
      </c>
      <c r="F476" s="7">
        <v>492634.86</v>
      </c>
      <c r="G476" s="35">
        <f t="shared" si="43"/>
        <v>93.341028465388618</v>
      </c>
      <c r="H476" s="36"/>
    </row>
    <row r="477" spans="1:8" ht="15" customHeight="1" x14ac:dyDescent="0.25">
      <c r="A477" s="33" t="s">
        <v>149</v>
      </c>
      <c r="B477" s="34"/>
      <c r="C477" s="6" t="s">
        <v>454</v>
      </c>
      <c r="D477" s="6" t="s">
        <v>150</v>
      </c>
      <c r="E477" s="7">
        <v>100</v>
      </c>
      <c r="F477" s="7">
        <f>F478</f>
        <v>0</v>
      </c>
      <c r="G477" s="35">
        <f t="shared" si="43"/>
        <v>0</v>
      </c>
      <c r="H477" s="36"/>
    </row>
    <row r="478" spans="1:8" ht="15" customHeight="1" x14ac:dyDescent="0.25">
      <c r="A478" s="33" t="s">
        <v>340</v>
      </c>
      <c r="B478" s="34"/>
      <c r="C478" s="6" t="s">
        <v>454</v>
      </c>
      <c r="D478" s="6" t="s">
        <v>341</v>
      </c>
      <c r="E478" s="7">
        <v>100</v>
      </c>
      <c r="F478" s="7">
        <v>0</v>
      </c>
      <c r="G478" s="35">
        <f t="shared" si="43"/>
        <v>0</v>
      </c>
      <c r="H478" s="36"/>
    </row>
    <row r="479" spans="1:8" ht="23.25" customHeight="1" x14ac:dyDescent="0.25">
      <c r="A479" s="33" t="s">
        <v>455</v>
      </c>
      <c r="B479" s="34"/>
      <c r="C479" s="6" t="s">
        <v>456</v>
      </c>
      <c r="D479" s="9"/>
      <c r="E479" s="7">
        <v>18640</v>
      </c>
      <c r="F479" s="7">
        <f t="shared" ref="F479:F486" si="45">F480</f>
        <v>18640</v>
      </c>
      <c r="G479" s="35">
        <f t="shared" si="43"/>
        <v>100</v>
      </c>
      <c r="H479" s="36"/>
    </row>
    <row r="480" spans="1:8" ht="23.25" customHeight="1" x14ac:dyDescent="0.25">
      <c r="A480" s="33" t="s">
        <v>97</v>
      </c>
      <c r="B480" s="34"/>
      <c r="C480" s="6" t="s">
        <v>456</v>
      </c>
      <c r="D480" s="6" t="s">
        <v>98</v>
      </c>
      <c r="E480" s="7">
        <v>18640</v>
      </c>
      <c r="F480" s="7">
        <f t="shared" si="45"/>
        <v>18640</v>
      </c>
      <c r="G480" s="35">
        <f t="shared" si="43"/>
        <v>100</v>
      </c>
      <c r="H480" s="36"/>
    </row>
    <row r="481" spans="1:8" ht="23.25" customHeight="1" x14ac:dyDescent="0.25">
      <c r="A481" s="33" t="s">
        <v>99</v>
      </c>
      <c r="B481" s="34"/>
      <c r="C481" s="6" t="s">
        <v>456</v>
      </c>
      <c r="D481" s="6" t="s">
        <v>100</v>
      </c>
      <c r="E481" s="7">
        <v>18640</v>
      </c>
      <c r="F481" s="7">
        <v>18640</v>
      </c>
      <c r="G481" s="35">
        <f t="shared" si="43"/>
        <v>100</v>
      </c>
      <c r="H481" s="36"/>
    </row>
    <row r="482" spans="1:8" ht="15" customHeight="1" x14ac:dyDescent="0.25">
      <c r="A482" s="33" t="s">
        <v>457</v>
      </c>
      <c r="B482" s="34"/>
      <c r="C482" s="6" t="s">
        <v>458</v>
      </c>
      <c r="D482" s="9"/>
      <c r="E482" s="7">
        <v>36178</v>
      </c>
      <c r="F482" s="7">
        <f t="shared" si="45"/>
        <v>36178</v>
      </c>
      <c r="G482" s="35">
        <f t="shared" si="43"/>
        <v>100</v>
      </c>
      <c r="H482" s="36"/>
    </row>
    <row r="483" spans="1:8" ht="15" customHeight="1" x14ac:dyDescent="0.25">
      <c r="A483" s="33" t="s">
        <v>149</v>
      </c>
      <c r="B483" s="34"/>
      <c r="C483" s="6" t="s">
        <v>458</v>
      </c>
      <c r="D483" s="6" t="s">
        <v>150</v>
      </c>
      <c r="E483" s="7">
        <v>36178</v>
      </c>
      <c r="F483" s="7">
        <f t="shared" si="45"/>
        <v>36178</v>
      </c>
      <c r="G483" s="35">
        <f t="shared" si="43"/>
        <v>100</v>
      </c>
      <c r="H483" s="36"/>
    </row>
    <row r="484" spans="1:8" ht="15" customHeight="1" x14ac:dyDescent="0.25">
      <c r="A484" s="33" t="s">
        <v>340</v>
      </c>
      <c r="B484" s="34"/>
      <c r="C484" s="6" t="s">
        <v>458</v>
      </c>
      <c r="D484" s="6" t="s">
        <v>341</v>
      </c>
      <c r="E484" s="7">
        <v>36178</v>
      </c>
      <c r="F484" s="7">
        <v>36178</v>
      </c>
      <c r="G484" s="35">
        <f t="shared" si="43"/>
        <v>100</v>
      </c>
      <c r="H484" s="36"/>
    </row>
    <row r="485" spans="1:8" ht="23.25" customHeight="1" x14ac:dyDescent="0.25">
      <c r="A485" s="33" t="s">
        <v>459</v>
      </c>
      <c r="B485" s="34"/>
      <c r="C485" s="6" t="s">
        <v>460</v>
      </c>
      <c r="D485" s="9"/>
      <c r="E485" s="7">
        <v>1837516</v>
      </c>
      <c r="F485" s="7">
        <f t="shared" si="45"/>
        <v>1837512.94</v>
      </c>
      <c r="G485" s="35">
        <f t="shared" si="43"/>
        <v>99.999833470837814</v>
      </c>
      <c r="H485" s="36"/>
    </row>
    <row r="486" spans="1:8" ht="45.75" customHeight="1" x14ac:dyDescent="0.25">
      <c r="A486" s="33" t="s">
        <v>93</v>
      </c>
      <c r="B486" s="34"/>
      <c r="C486" s="6" t="s">
        <v>460</v>
      </c>
      <c r="D486" s="6" t="s">
        <v>94</v>
      </c>
      <c r="E486" s="7">
        <v>1837516</v>
      </c>
      <c r="F486" s="7">
        <f t="shared" si="45"/>
        <v>1837512.94</v>
      </c>
      <c r="G486" s="35">
        <f t="shared" si="43"/>
        <v>99.999833470837814</v>
      </c>
      <c r="H486" s="36"/>
    </row>
    <row r="487" spans="1:8" ht="23.25" customHeight="1" x14ac:dyDescent="0.25">
      <c r="A487" s="33" t="s">
        <v>159</v>
      </c>
      <c r="B487" s="34"/>
      <c r="C487" s="6" t="s">
        <v>460</v>
      </c>
      <c r="D487" s="6" t="s">
        <v>160</v>
      </c>
      <c r="E487" s="7">
        <v>1837516</v>
      </c>
      <c r="F487" s="7">
        <v>1837512.94</v>
      </c>
      <c r="G487" s="35">
        <f t="shared" si="43"/>
        <v>99.999833470837814</v>
      </c>
      <c r="H487" s="36"/>
    </row>
    <row r="488" spans="1:8" ht="23.25" customHeight="1" x14ac:dyDescent="0.25">
      <c r="A488" s="33" t="s">
        <v>461</v>
      </c>
      <c r="B488" s="34"/>
      <c r="C488" s="6" t="s">
        <v>462</v>
      </c>
      <c r="D488" s="9"/>
      <c r="E488" s="7">
        <v>18860214.010000002</v>
      </c>
      <c r="F488" s="7">
        <f>F489+F491</f>
        <v>18722253.390000001</v>
      </c>
      <c r="G488" s="35">
        <f t="shared" si="43"/>
        <v>99.268509785059422</v>
      </c>
      <c r="H488" s="36"/>
    </row>
    <row r="489" spans="1:8" ht="45.75" customHeight="1" x14ac:dyDescent="0.25">
      <c r="A489" s="33" t="s">
        <v>93</v>
      </c>
      <c r="B489" s="34"/>
      <c r="C489" s="6" t="s">
        <v>462</v>
      </c>
      <c r="D489" s="6" t="s">
        <v>94</v>
      </c>
      <c r="E489" s="7">
        <v>17254150</v>
      </c>
      <c r="F489" s="7">
        <f>F490</f>
        <v>17172115.800000001</v>
      </c>
      <c r="G489" s="35">
        <f t="shared" si="43"/>
        <v>99.524553802998128</v>
      </c>
      <c r="H489" s="36"/>
    </row>
    <row r="490" spans="1:8" ht="15" customHeight="1" x14ac:dyDescent="0.25">
      <c r="A490" s="33" t="s">
        <v>95</v>
      </c>
      <c r="B490" s="34"/>
      <c r="C490" s="6" t="s">
        <v>462</v>
      </c>
      <c r="D490" s="6" t="s">
        <v>96</v>
      </c>
      <c r="E490" s="7">
        <v>17254150</v>
      </c>
      <c r="F490" s="7">
        <v>17172115.800000001</v>
      </c>
      <c r="G490" s="35">
        <f t="shared" si="43"/>
        <v>99.524553802998128</v>
      </c>
      <c r="H490" s="36"/>
    </row>
    <row r="491" spans="1:8" ht="23.25" customHeight="1" x14ac:dyDescent="0.25">
      <c r="A491" s="33" t="s">
        <v>97</v>
      </c>
      <c r="B491" s="34"/>
      <c r="C491" s="6" t="s">
        <v>462</v>
      </c>
      <c r="D491" s="6" t="s">
        <v>98</v>
      </c>
      <c r="E491" s="7">
        <v>1606064.01</v>
      </c>
      <c r="F491" s="7">
        <f>F492</f>
        <v>1550137.59</v>
      </c>
      <c r="G491" s="35">
        <f t="shared" si="43"/>
        <v>96.51779632369697</v>
      </c>
      <c r="H491" s="36"/>
    </row>
    <row r="492" spans="1:8" ht="23.25" customHeight="1" x14ac:dyDescent="0.25">
      <c r="A492" s="33" t="s">
        <v>99</v>
      </c>
      <c r="B492" s="34"/>
      <c r="C492" s="6" t="s">
        <v>462</v>
      </c>
      <c r="D492" s="6" t="s">
        <v>100</v>
      </c>
      <c r="E492" s="7">
        <v>1606064.01</v>
      </c>
      <c r="F492" s="7">
        <v>1550137.59</v>
      </c>
      <c r="G492" s="35">
        <f t="shared" si="43"/>
        <v>96.51779632369697</v>
      </c>
      <c r="H492" s="36"/>
    </row>
    <row r="493" spans="1:8" ht="34.5" customHeight="1" x14ac:dyDescent="0.25">
      <c r="A493" s="33" t="s">
        <v>463</v>
      </c>
      <c r="B493" s="34"/>
      <c r="C493" s="6" t="s">
        <v>464</v>
      </c>
      <c r="D493" s="9"/>
      <c r="E493" s="7">
        <v>61906281.25</v>
      </c>
      <c r="F493" s="7">
        <f>F494+F496</f>
        <v>61690476.409999996</v>
      </c>
      <c r="G493" s="35">
        <f t="shared" si="43"/>
        <v>99.651400737304016</v>
      </c>
      <c r="H493" s="36"/>
    </row>
    <row r="494" spans="1:8" ht="45.75" customHeight="1" x14ac:dyDescent="0.25">
      <c r="A494" s="33" t="s">
        <v>93</v>
      </c>
      <c r="B494" s="34"/>
      <c r="C494" s="6" t="s">
        <v>464</v>
      </c>
      <c r="D494" s="6" t="s">
        <v>94</v>
      </c>
      <c r="E494" s="7">
        <v>58282100</v>
      </c>
      <c r="F494" s="7">
        <f>F495</f>
        <v>58182135.189999998</v>
      </c>
      <c r="G494" s="35">
        <f t="shared" si="43"/>
        <v>99.828481111696391</v>
      </c>
      <c r="H494" s="36"/>
    </row>
    <row r="495" spans="1:8" ht="15" customHeight="1" x14ac:dyDescent="0.25">
      <c r="A495" s="33" t="s">
        <v>95</v>
      </c>
      <c r="B495" s="34"/>
      <c r="C495" s="6" t="s">
        <v>464</v>
      </c>
      <c r="D495" s="6" t="s">
        <v>96</v>
      </c>
      <c r="E495" s="7">
        <v>58282100</v>
      </c>
      <c r="F495" s="7">
        <v>58182135.189999998</v>
      </c>
      <c r="G495" s="35">
        <f t="shared" si="43"/>
        <v>99.828481111696391</v>
      </c>
      <c r="H495" s="36"/>
    </row>
    <row r="496" spans="1:8" ht="23.25" customHeight="1" x14ac:dyDescent="0.25">
      <c r="A496" s="33" t="s">
        <v>97</v>
      </c>
      <c r="B496" s="34"/>
      <c r="C496" s="6" t="s">
        <v>464</v>
      </c>
      <c r="D496" s="6" t="s">
        <v>98</v>
      </c>
      <c r="E496" s="7">
        <v>3624181.25</v>
      </c>
      <c r="F496" s="7">
        <f>F497</f>
        <v>3508341.22</v>
      </c>
      <c r="G496" s="35">
        <f t="shared" si="43"/>
        <v>96.803691040562612</v>
      </c>
      <c r="H496" s="36"/>
    </row>
    <row r="497" spans="1:8" ht="23.25" customHeight="1" x14ac:dyDescent="0.25">
      <c r="A497" s="33" t="s">
        <v>99</v>
      </c>
      <c r="B497" s="34"/>
      <c r="C497" s="6" t="s">
        <v>464</v>
      </c>
      <c r="D497" s="6" t="s">
        <v>100</v>
      </c>
      <c r="E497" s="7">
        <v>3624181.25</v>
      </c>
      <c r="F497" s="7">
        <v>3508341.22</v>
      </c>
      <c r="G497" s="35">
        <f t="shared" si="43"/>
        <v>96.803691040562612</v>
      </c>
      <c r="H497" s="36"/>
    </row>
    <row r="498" spans="1:8" ht="34.5" customHeight="1" x14ac:dyDescent="0.25">
      <c r="A498" s="33" t="s">
        <v>465</v>
      </c>
      <c r="B498" s="34"/>
      <c r="C498" s="6" t="s">
        <v>466</v>
      </c>
      <c r="D498" s="9"/>
      <c r="E498" s="7">
        <v>67923981.469999999</v>
      </c>
      <c r="F498" s="7">
        <f>F499+F501+F503</f>
        <v>66241884.460000001</v>
      </c>
      <c r="G498" s="35">
        <f t="shared" si="43"/>
        <v>97.523559465160432</v>
      </c>
      <c r="H498" s="36"/>
    </row>
    <row r="499" spans="1:8" ht="45.75" customHeight="1" x14ac:dyDescent="0.25">
      <c r="A499" s="33" t="s">
        <v>93</v>
      </c>
      <c r="B499" s="34"/>
      <c r="C499" s="6" t="s">
        <v>466</v>
      </c>
      <c r="D499" s="6" t="s">
        <v>94</v>
      </c>
      <c r="E499" s="7">
        <v>55266100</v>
      </c>
      <c r="F499" s="7">
        <f>F500</f>
        <v>54344793.82</v>
      </c>
      <c r="G499" s="35">
        <f t="shared" si="43"/>
        <v>98.332963281288173</v>
      </c>
      <c r="H499" s="36"/>
    </row>
    <row r="500" spans="1:8" ht="15" customHeight="1" x14ac:dyDescent="0.25">
      <c r="A500" s="33" t="s">
        <v>95</v>
      </c>
      <c r="B500" s="34"/>
      <c r="C500" s="6" t="s">
        <v>466</v>
      </c>
      <c r="D500" s="6" t="s">
        <v>96</v>
      </c>
      <c r="E500" s="7">
        <v>55266100</v>
      </c>
      <c r="F500" s="7">
        <v>54344793.82</v>
      </c>
      <c r="G500" s="35">
        <f t="shared" si="43"/>
        <v>98.332963281288173</v>
      </c>
      <c r="H500" s="36"/>
    </row>
    <row r="501" spans="1:8" ht="23.25" customHeight="1" x14ac:dyDescent="0.25">
      <c r="A501" s="33" t="s">
        <v>97</v>
      </c>
      <c r="B501" s="34"/>
      <c r="C501" s="6" t="s">
        <v>466</v>
      </c>
      <c r="D501" s="6" t="s">
        <v>98</v>
      </c>
      <c r="E501" s="7">
        <v>12649607.470000001</v>
      </c>
      <c r="F501" s="7">
        <f>F502</f>
        <v>11888816.640000001</v>
      </c>
      <c r="G501" s="35">
        <f t="shared" si="43"/>
        <v>93.985656615793786</v>
      </c>
      <c r="H501" s="36"/>
    </row>
    <row r="502" spans="1:8" ht="23.25" customHeight="1" x14ac:dyDescent="0.25">
      <c r="A502" s="33" t="s">
        <v>99</v>
      </c>
      <c r="B502" s="34"/>
      <c r="C502" s="6" t="s">
        <v>466</v>
      </c>
      <c r="D502" s="6" t="s">
        <v>100</v>
      </c>
      <c r="E502" s="7">
        <v>12649607.470000001</v>
      </c>
      <c r="F502" s="7">
        <v>11888816.640000001</v>
      </c>
      <c r="G502" s="35">
        <f t="shared" si="43"/>
        <v>93.985656615793786</v>
      </c>
      <c r="H502" s="36"/>
    </row>
    <row r="503" spans="1:8" ht="15" customHeight="1" x14ac:dyDescent="0.25">
      <c r="A503" s="33" t="s">
        <v>149</v>
      </c>
      <c r="B503" s="34"/>
      <c r="C503" s="6" t="s">
        <v>466</v>
      </c>
      <c r="D503" s="6" t="s">
        <v>150</v>
      </c>
      <c r="E503" s="7">
        <v>8274</v>
      </c>
      <c r="F503" s="7">
        <f>F504</f>
        <v>8274</v>
      </c>
      <c r="G503" s="35">
        <f t="shared" si="43"/>
        <v>100</v>
      </c>
      <c r="H503" s="36"/>
    </row>
    <row r="504" spans="1:8" ht="15" customHeight="1" x14ac:dyDescent="0.25">
      <c r="A504" s="33" t="s">
        <v>340</v>
      </c>
      <c r="B504" s="34"/>
      <c r="C504" s="6" t="s">
        <v>466</v>
      </c>
      <c r="D504" s="6" t="s">
        <v>341</v>
      </c>
      <c r="E504" s="7">
        <v>8274</v>
      </c>
      <c r="F504" s="7">
        <v>8274</v>
      </c>
      <c r="G504" s="35">
        <f t="shared" si="43"/>
        <v>100</v>
      </c>
      <c r="H504" s="36"/>
    </row>
    <row r="505" spans="1:8" ht="34.5" customHeight="1" x14ac:dyDescent="0.25">
      <c r="A505" s="33" t="s">
        <v>467</v>
      </c>
      <c r="B505" s="34"/>
      <c r="C505" s="6" t="s">
        <v>468</v>
      </c>
      <c r="D505" s="9"/>
      <c r="E505" s="7">
        <v>313380</v>
      </c>
      <c r="F505" s="7">
        <f t="shared" ref="F505:F507" si="46">F506</f>
        <v>313320</v>
      </c>
      <c r="G505" s="35">
        <f t="shared" si="43"/>
        <v>99.980853915374297</v>
      </c>
      <c r="H505" s="36"/>
    </row>
    <row r="506" spans="1:8" ht="90.75" customHeight="1" x14ac:dyDescent="0.25">
      <c r="A506" s="33" t="s">
        <v>469</v>
      </c>
      <c r="B506" s="34"/>
      <c r="C506" s="6" t="s">
        <v>470</v>
      </c>
      <c r="D506" s="9"/>
      <c r="E506" s="7">
        <v>313380</v>
      </c>
      <c r="F506" s="7">
        <f t="shared" si="46"/>
        <v>313320</v>
      </c>
      <c r="G506" s="35">
        <f t="shared" si="43"/>
        <v>99.980853915374297</v>
      </c>
      <c r="H506" s="36"/>
    </row>
    <row r="507" spans="1:8" ht="23.25" customHeight="1" x14ac:dyDescent="0.25">
      <c r="A507" s="33" t="s">
        <v>97</v>
      </c>
      <c r="B507" s="34"/>
      <c r="C507" s="6" t="s">
        <v>470</v>
      </c>
      <c r="D507" s="6" t="s">
        <v>98</v>
      </c>
      <c r="E507" s="7">
        <v>313380</v>
      </c>
      <c r="F507" s="7">
        <f t="shared" si="46"/>
        <v>313320</v>
      </c>
      <c r="G507" s="35">
        <f t="shared" si="43"/>
        <v>99.980853915374297</v>
      </c>
      <c r="H507" s="36"/>
    </row>
    <row r="508" spans="1:8" ht="23.25" customHeight="1" x14ac:dyDescent="0.25">
      <c r="A508" s="33" t="s">
        <v>99</v>
      </c>
      <c r="B508" s="34"/>
      <c r="C508" s="6" t="s">
        <v>470</v>
      </c>
      <c r="D508" s="6" t="s">
        <v>100</v>
      </c>
      <c r="E508" s="7">
        <v>313380</v>
      </c>
      <c r="F508" s="7">
        <v>313320</v>
      </c>
      <c r="G508" s="35">
        <f t="shared" si="43"/>
        <v>99.980853915374297</v>
      </c>
      <c r="H508" s="36"/>
    </row>
    <row r="509" spans="1:8" ht="45.75" customHeight="1" x14ac:dyDescent="0.25">
      <c r="A509" s="37" t="s">
        <v>471</v>
      </c>
      <c r="B509" s="38"/>
      <c r="C509" s="10" t="s">
        <v>472</v>
      </c>
      <c r="D509" s="10"/>
      <c r="E509" s="11">
        <v>14527204.82</v>
      </c>
      <c r="F509" s="11">
        <f>F510+F519+F527+F538</f>
        <v>14149714.210000001</v>
      </c>
      <c r="G509" s="35">
        <f t="shared" si="43"/>
        <v>97.401491789526517</v>
      </c>
      <c r="H509" s="36"/>
    </row>
    <row r="510" spans="1:8" ht="45.75" customHeight="1" x14ac:dyDescent="0.25">
      <c r="A510" s="33" t="s">
        <v>473</v>
      </c>
      <c r="B510" s="34"/>
      <c r="C510" s="6" t="s">
        <v>474</v>
      </c>
      <c r="D510" s="6"/>
      <c r="E510" s="7">
        <v>7493730</v>
      </c>
      <c r="F510" s="7">
        <f>F511+F515</f>
        <v>7369613.2599999998</v>
      </c>
      <c r="G510" s="35">
        <f t="shared" si="43"/>
        <v>98.343725487841155</v>
      </c>
      <c r="H510" s="36"/>
    </row>
    <row r="511" spans="1:8" ht="34.5" customHeight="1" x14ac:dyDescent="0.25">
      <c r="A511" s="33" t="s">
        <v>475</v>
      </c>
      <c r="B511" s="34"/>
      <c r="C511" s="6" t="s">
        <v>476</v>
      </c>
      <c r="D511" s="9"/>
      <c r="E511" s="7">
        <v>7303730</v>
      </c>
      <c r="F511" s="7">
        <f t="shared" ref="F511:F519" si="47">F512</f>
        <v>7234783.2599999998</v>
      </c>
      <c r="G511" s="35">
        <f t="shared" si="43"/>
        <v>99.056006451498064</v>
      </c>
      <c r="H511" s="36"/>
    </row>
    <row r="512" spans="1:8" ht="102" customHeight="1" x14ac:dyDescent="0.25">
      <c r="A512" s="33" t="s">
        <v>477</v>
      </c>
      <c r="B512" s="34"/>
      <c r="C512" s="6" t="s">
        <v>478</v>
      </c>
      <c r="D512" s="9"/>
      <c r="E512" s="7">
        <v>7303730</v>
      </c>
      <c r="F512" s="7">
        <f t="shared" si="47"/>
        <v>7234783.2599999998</v>
      </c>
      <c r="G512" s="35">
        <f t="shared" si="43"/>
        <v>99.056006451498064</v>
      </c>
      <c r="H512" s="36"/>
    </row>
    <row r="513" spans="1:8" ht="23.25" customHeight="1" x14ac:dyDescent="0.25">
      <c r="A513" s="33" t="s">
        <v>97</v>
      </c>
      <c r="B513" s="34"/>
      <c r="C513" s="6" t="s">
        <v>478</v>
      </c>
      <c r="D513" s="6" t="s">
        <v>98</v>
      </c>
      <c r="E513" s="7">
        <v>7303730</v>
      </c>
      <c r="F513" s="7">
        <f t="shared" si="47"/>
        <v>7234783.2599999998</v>
      </c>
      <c r="G513" s="35">
        <f t="shared" si="43"/>
        <v>99.056006451498064</v>
      </c>
      <c r="H513" s="36"/>
    </row>
    <row r="514" spans="1:8" ht="23.25" customHeight="1" x14ac:dyDescent="0.25">
      <c r="A514" s="33" t="s">
        <v>99</v>
      </c>
      <c r="B514" s="34"/>
      <c r="C514" s="6" t="s">
        <v>478</v>
      </c>
      <c r="D514" s="6" t="s">
        <v>100</v>
      </c>
      <c r="E514" s="7">
        <v>7303730</v>
      </c>
      <c r="F514" s="7">
        <v>7234783.2599999998</v>
      </c>
      <c r="G514" s="35">
        <f t="shared" si="43"/>
        <v>99.056006451498064</v>
      </c>
      <c r="H514" s="36"/>
    </row>
    <row r="515" spans="1:8" ht="23.25" customHeight="1" x14ac:dyDescent="0.25">
      <c r="A515" s="33" t="s">
        <v>479</v>
      </c>
      <c r="B515" s="34"/>
      <c r="C515" s="6" t="s">
        <v>480</v>
      </c>
      <c r="D515" s="9"/>
      <c r="E515" s="7">
        <v>190000</v>
      </c>
      <c r="F515" s="7">
        <f t="shared" si="47"/>
        <v>134830</v>
      </c>
      <c r="G515" s="35">
        <f t="shared" si="43"/>
        <v>70.963157894736838</v>
      </c>
      <c r="H515" s="36"/>
    </row>
    <row r="516" spans="1:8" ht="45.75" customHeight="1" x14ac:dyDescent="0.25">
      <c r="A516" s="33" t="s">
        <v>481</v>
      </c>
      <c r="B516" s="34"/>
      <c r="C516" s="6" t="s">
        <v>482</v>
      </c>
      <c r="D516" s="9"/>
      <c r="E516" s="7">
        <v>190000</v>
      </c>
      <c r="F516" s="7">
        <f t="shared" si="47"/>
        <v>134830</v>
      </c>
      <c r="G516" s="35">
        <f t="shared" si="43"/>
        <v>70.963157894736838</v>
      </c>
      <c r="H516" s="36"/>
    </row>
    <row r="517" spans="1:8" ht="23.25" customHeight="1" x14ac:dyDescent="0.25">
      <c r="A517" s="33" t="s">
        <v>97</v>
      </c>
      <c r="B517" s="34"/>
      <c r="C517" s="6" t="s">
        <v>482</v>
      </c>
      <c r="D517" s="6" t="s">
        <v>98</v>
      </c>
      <c r="E517" s="7">
        <v>190000</v>
      </c>
      <c r="F517" s="7">
        <f t="shared" si="47"/>
        <v>134830</v>
      </c>
      <c r="G517" s="35">
        <f t="shared" si="43"/>
        <v>70.963157894736838</v>
      </c>
      <c r="H517" s="36"/>
    </row>
    <row r="518" spans="1:8" ht="23.25" customHeight="1" x14ac:dyDescent="0.25">
      <c r="A518" s="33" t="s">
        <v>99</v>
      </c>
      <c r="B518" s="34"/>
      <c r="C518" s="6" t="s">
        <v>482</v>
      </c>
      <c r="D518" s="6" t="s">
        <v>100</v>
      </c>
      <c r="E518" s="7">
        <v>190000</v>
      </c>
      <c r="F518" s="7">
        <v>134830</v>
      </c>
      <c r="G518" s="35">
        <f t="shared" si="43"/>
        <v>70.963157894736838</v>
      </c>
      <c r="H518" s="36"/>
    </row>
    <row r="519" spans="1:8" ht="15" customHeight="1" x14ac:dyDescent="0.25">
      <c r="A519" s="33" t="s">
        <v>483</v>
      </c>
      <c r="B519" s="34"/>
      <c r="C519" s="6" t="s">
        <v>484</v>
      </c>
      <c r="D519" s="6"/>
      <c r="E519" s="7">
        <v>865012.35</v>
      </c>
      <c r="F519" s="7">
        <f t="shared" si="47"/>
        <v>853879.75</v>
      </c>
      <c r="G519" s="35">
        <f t="shared" si="43"/>
        <v>98.71301259456007</v>
      </c>
      <c r="H519" s="36"/>
    </row>
    <row r="520" spans="1:8" ht="23.25" customHeight="1" x14ac:dyDescent="0.25">
      <c r="A520" s="33" t="s">
        <v>485</v>
      </c>
      <c r="B520" s="34"/>
      <c r="C520" s="6" t="s">
        <v>486</v>
      </c>
      <c r="D520" s="9"/>
      <c r="E520" s="7">
        <v>865012.35</v>
      </c>
      <c r="F520" s="7">
        <f>F521+F524</f>
        <v>853879.75</v>
      </c>
      <c r="G520" s="35">
        <f t="shared" si="43"/>
        <v>98.71301259456007</v>
      </c>
      <c r="H520" s="36"/>
    </row>
    <row r="521" spans="1:8" ht="68.25" customHeight="1" x14ac:dyDescent="0.25">
      <c r="A521" s="33" t="s">
        <v>487</v>
      </c>
      <c r="B521" s="34"/>
      <c r="C521" s="6" t="s">
        <v>488</v>
      </c>
      <c r="D521" s="9"/>
      <c r="E521" s="7">
        <v>65012.35</v>
      </c>
      <c r="F521" s="7">
        <f t="shared" ref="F521:F525" si="48">F522</f>
        <v>65012.35</v>
      </c>
      <c r="G521" s="35">
        <f t="shared" si="43"/>
        <v>100</v>
      </c>
      <c r="H521" s="36"/>
    </row>
    <row r="522" spans="1:8" ht="23.25" customHeight="1" x14ac:dyDescent="0.25">
      <c r="A522" s="33" t="s">
        <v>97</v>
      </c>
      <c r="B522" s="34"/>
      <c r="C522" s="6" t="s">
        <v>488</v>
      </c>
      <c r="D522" s="6" t="s">
        <v>98</v>
      </c>
      <c r="E522" s="7">
        <v>65012.35</v>
      </c>
      <c r="F522" s="7">
        <f t="shared" si="48"/>
        <v>65012.35</v>
      </c>
      <c r="G522" s="35">
        <f t="shared" si="43"/>
        <v>100</v>
      </c>
      <c r="H522" s="36"/>
    </row>
    <row r="523" spans="1:8" ht="23.25" customHeight="1" x14ac:dyDescent="0.25">
      <c r="A523" s="33" t="s">
        <v>99</v>
      </c>
      <c r="B523" s="34"/>
      <c r="C523" s="6" t="s">
        <v>488</v>
      </c>
      <c r="D523" s="6" t="s">
        <v>100</v>
      </c>
      <c r="E523" s="7">
        <v>65012.35</v>
      </c>
      <c r="F523" s="7">
        <v>65012.35</v>
      </c>
      <c r="G523" s="35">
        <f t="shared" si="43"/>
        <v>100</v>
      </c>
      <c r="H523" s="36"/>
    </row>
    <row r="524" spans="1:8" ht="68.25" customHeight="1" x14ac:dyDescent="0.25">
      <c r="A524" s="33" t="s">
        <v>489</v>
      </c>
      <c r="B524" s="34"/>
      <c r="C524" s="6" t="s">
        <v>490</v>
      </c>
      <c r="D524" s="9"/>
      <c r="E524" s="7">
        <v>800000</v>
      </c>
      <c r="F524" s="7">
        <f t="shared" si="48"/>
        <v>788867.4</v>
      </c>
      <c r="G524" s="35">
        <f t="shared" si="43"/>
        <v>98.608424999999997</v>
      </c>
      <c r="H524" s="36"/>
    </row>
    <row r="525" spans="1:8" ht="23.25" customHeight="1" x14ac:dyDescent="0.25">
      <c r="A525" s="33" t="s">
        <v>32</v>
      </c>
      <c r="B525" s="34"/>
      <c r="C525" s="6" t="s">
        <v>490</v>
      </c>
      <c r="D525" s="6" t="s">
        <v>33</v>
      </c>
      <c r="E525" s="7">
        <v>800000</v>
      </c>
      <c r="F525" s="7">
        <f t="shared" si="48"/>
        <v>788867.4</v>
      </c>
      <c r="G525" s="35">
        <f t="shared" ref="G525:G588" si="49">F525/E525*100</f>
        <v>98.608424999999997</v>
      </c>
      <c r="H525" s="36"/>
    </row>
    <row r="526" spans="1:8" ht="15" customHeight="1" x14ac:dyDescent="0.25">
      <c r="A526" s="33" t="s">
        <v>34</v>
      </c>
      <c r="B526" s="34"/>
      <c r="C526" s="6" t="s">
        <v>490</v>
      </c>
      <c r="D526" s="6" t="s">
        <v>35</v>
      </c>
      <c r="E526" s="7">
        <v>800000</v>
      </c>
      <c r="F526" s="7">
        <v>788867.4</v>
      </c>
      <c r="G526" s="35">
        <f t="shared" si="49"/>
        <v>98.608424999999997</v>
      </c>
      <c r="H526" s="36"/>
    </row>
    <row r="527" spans="1:8" ht="15" customHeight="1" x14ac:dyDescent="0.25">
      <c r="A527" s="33" t="s">
        <v>491</v>
      </c>
      <c r="B527" s="34"/>
      <c r="C527" s="6" t="s">
        <v>492</v>
      </c>
      <c r="D527" s="6"/>
      <c r="E527" s="7">
        <v>1522772.91</v>
      </c>
      <c r="F527" s="7">
        <f>F528+F534</f>
        <v>1522772.91</v>
      </c>
      <c r="G527" s="35">
        <f t="shared" si="49"/>
        <v>100</v>
      </c>
      <c r="H527" s="36"/>
    </row>
    <row r="528" spans="1:8" ht="23.25" customHeight="1" x14ac:dyDescent="0.25">
      <c r="A528" s="33" t="s">
        <v>493</v>
      </c>
      <c r="B528" s="34"/>
      <c r="C528" s="6" t="s">
        <v>494</v>
      </c>
      <c r="D528" s="9"/>
      <c r="E528" s="7">
        <v>1097777</v>
      </c>
      <c r="F528" s="7">
        <f>F529</f>
        <v>1097777</v>
      </c>
      <c r="G528" s="35">
        <f t="shared" si="49"/>
        <v>100</v>
      </c>
      <c r="H528" s="36"/>
    </row>
    <row r="529" spans="1:8" ht="23.25" customHeight="1" x14ac:dyDescent="0.25">
      <c r="A529" s="33" t="s">
        <v>495</v>
      </c>
      <c r="B529" s="34"/>
      <c r="C529" s="6" t="s">
        <v>496</v>
      </c>
      <c r="D529" s="9"/>
      <c r="E529" s="7">
        <v>1097777</v>
      </c>
      <c r="F529" s="7">
        <f>F530+F532</f>
        <v>1097777</v>
      </c>
      <c r="G529" s="35">
        <f t="shared" si="49"/>
        <v>100</v>
      </c>
      <c r="H529" s="36"/>
    </row>
    <row r="530" spans="1:8" ht="23.25" customHeight="1" x14ac:dyDescent="0.25">
      <c r="A530" s="33" t="s">
        <v>97</v>
      </c>
      <c r="B530" s="34"/>
      <c r="C530" s="6" t="s">
        <v>496</v>
      </c>
      <c r="D530" s="6" t="s">
        <v>98</v>
      </c>
      <c r="E530" s="7">
        <v>377777</v>
      </c>
      <c r="F530" s="7">
        <f>F531</f>
        <v>377777</v>
      </c>
      <c r="G530" s="35">
        <f t="shared" si="49"/>
        <v>100</v>
      </c>
      <c r="H530" s="36"/>
    </row>
    <row r="531" spans="1:8" ht="23.25" customHeight="1" x14ac:dyDescent="0.25">
      <c r="A531" s="33" t="s">
        <v>99</v>
      </c>
      <c r="B531" s="34"/>
      <c r="C531" s="6" t="s">
        <v>496</v>
      </c>
      <c r="D531" s="6" t="s">
        <v>100</v>
      </c>
      <c r="E531" s="7">
        <v>377777</v>
      </c>
      <c r="F531" s="7">
        <v>377777</v>
      </c>
      <c r="G531" s="35">
        <f t="shared" si="49"/>
        <v>100</v>
      </c>
      <c r="H531" s="36"/>
    </row>
    <row r="532" spans="1:8" ht="15" customHeight="1" x14ac:dyDescent="0.25">
      <c r="A532" s="33" t="s">
        <v>20</v>
      </c>
      <c r="B532" s="34"/>
      <c r="C532" s="6" t="s">
        <v>496</v>
      </c>
      <c r="D532" s="6" t="s">
        <v>21</v>
      </c>
      <c r="E532" s="7">
        <v>720000</v>
      </c>
      <c r="F532" s="7">
        <f>F533</f>
        <v>720000</v>
      </c>
      <c r="G532" s="35">
        <f t="shared" si="49"/>
        <v>100</v>
      </c>
      <c r="H532" s="36"/>
    </row>
    <row r="533" spans="1:8" ht="15" customHeight="1" x14ac:dyDescent="0.25">
      <c r="A533" s="33" t="s">
        <v>497</v>
      </c>
      <c r="B533" s="34"/>
      <c r="C533" s="6" t="s">
        <v>496</v>
      </c>
      <c r="D533" s="6" t="s">
        <v>498</v>
      </c>
      <c r="E533" s="7">
        <v>720000</v>
      </c>
      <c r="F533" s="7">
        <v>720000</v>
      </c>
      <c r="G533" s="35">
        <f t="shared" si="49"/>
        <v>100</v>
      </c>
      <c r="H533" s="36"/>
    </row>
    <row r="534" spans="1:8" ht="68.25" customHeight="1" x14ac:dyDescent="0.25">
      <c r="A534" s="33" t="s">
        <v>499</v>
      </c>
      <c r="B534" s="34"/>
      <c r="C534" s="6" t="s">
        <v>500</v>
      </c>
      <c r="D534" s="9"/>
      <c r="E534" s="7">
        <v>424995.91</v>
      </c>
      <c r="F534" s="7">
        <f t="shared" ref="F534:F536" si="50">F535</f>
        <v>424995.91</v>
      </c>
      <c r="G534" s="35">
        <f t="shared" si="49"/>
        <v>100</v>
      </c>
      <c r="H534" s="36"/>
    </row>
    <row r="535" spans="1:8" ht="34.5" customHeight="1" x14ac:dyDescent="0.25">
      <c r="A535" s="33" t="s">
        <v>501</v>
      </c>
      <c r="B535" s="34"/>
      <c r="C535" s="6" t="s">
        <v>502</v>
      </c>
      <c r="D535" s="9"/>
      <c r="E535" s="7">
        <v>424995.91</v>
      </c>
      <c r="F535" s="7">
        <f t="shared" si="50"/>
        <v>424995.91</v>
      </c>
      <c r="G535" s="35">
        <f t="shared" si="49"/>
        <v>100</v>
      </c>
      <c r="H535" s="36"/>
    </row>
    <row r="536" spans="1:8" ht="23.25" customHeight="1" x14ac:dyDescent="0.25">
      <c r="A536" s="33" t="s">
        <v>32</v>
      </c>
      <c r="B536" s="34"/>
      <c r="C536" s="6" t="s">
        <v>502</v>
      </c>
      <c r="D536" s="6" t="s">
        <v>33</v>
      </c>
      <c r="E536" s="7">
        <v>424995.91</v>
      </c>
      <c r="F536" s="7">
        <f t="shared" si="50"/>
        <v>424995.91</v>
      </c>
      <c r="G536" s="35">
        <f t="shared" si="49"/>
        <v>100</v>
      </c>
      <c r="H536" s="36"/>
    </row>
    <row r="537" spans="1:8" ht="15" customHeight="1" x14ac:dyDescent="0.25">
      <c r="A537" s="33" t="s">
        <v>34</v>
      </c>
      <c r="B537" s="34"/>
      <c r="C537" s="6" t="s">
        <v>502</v>
      </c>
      <c r="D537" s="6" t="s">
        <v>35</v>
      </c>
      <c r="E537" s="7">
        <v>424995.91</v>
      </c>
      <c r="F537" s="7">
        <v>424995.91</v>
      </c>
      <c r="G537" s="35">
        <f t="shared" si="49"/>
        <v>100</v>
      </c>
      <c r="H537" s="36"/>
    </row>
    <row r="538" spans="1:8" ht="15" customHeight="1" x14ac:dyDescent="0.25">
      <c r="A538" s="33" t="s">
        <v>153</v>
      </c>
      <c r="B538" s="34"/>
      <c r="C538" s="6" t="s">
        <v>503</v>
      </c>
      <c r="D538" s="6"/>
      <c r="E538" s="7">
        <v>4645689.5599999996</v>
      </c>
      <c r="F538" s="7">
        <f>F539+F547+F553</f>
        <v>4403448.29</v>
      </c>
      <c r="G538" s="35">
        <f t="shared" si="49"/>
        <v>94.785676768294451</v>
      </c>
      <c r="H538" s="36"/>
    </row>
    <row r="539" spans="1:8" ht="23.25" customHeight="1" x14ac:dyDescent="0.25">
      <c r="A539" s="33" t="s">
        <v>155</v>
      </c>
      <c r="B539" s="34"/>
      <c r="C539" s="6" t="s">
        <v>504</v>
      </c>
      <c r="D539" s="9"/>
      <c r="E539" s="7">
        <v>2691449.56</v>
      </c>
      <c r="F539" s="7">
        <f>F540</f>
        <v>2449417.71</v>
      </c>
      <c r="G539" s="35">
        <f t="shared" si="49"/>
        <v>91.007379309757525</v>
      </c>
      <c r="H539" s="36"/>
    </row>
    <row r="540" spans="1:8" ht="23.25" customHeight="1" x14ac:dyDescent="0.25">
      <c r="A540" s="33" t="s">
        <v>505</v>
      </c>
      <c r="B540" s="34"/>
      <c r="C540" s="6" t="s">
        <v>506</v>
      </c>
      <c r="D540" s="9"/>
      <c r="E540" s="7">
        <v>2691449.56</v>
      </c>
      <c r="F540" s="7">
        <f>F541+F543+F545</f>
        <v>2449417.71</v>
      </c>
      <c r="G540" s="35">
        <f t="shared" si="49"/>
        <v>91.007379309757525</v>
      </c>
      <c r="H540" s="36"/>
    </row>
    <row r="541" spans="1:8" ht="45.75" customHeight="1" x14ac:dyDescent="0.25">
      <c r="A541" s="33" t="s">
        <v>93</v>
      </c>
      <c r="B541" s="34"/>
      <c r="C541" s="6" t="s">
        <v>506</v>
      </c>
      <c r="D541" s="6" t="s">
        <v>94</v>
      </c>
      <c r="E541" s="7">
        <v>2188700</v>
      </c>
      <c r="F541" s="7">
        <f>F542</f>
        <v>2177871.2799999998</v>
      </c>
      <c r="G541" s="35">
        <f t="shared" si="49"/>
        <v>99.505244208891114</v>
      </c>
      <c r="H541" s="36"/>
    </row>
    <row r="542" spans="1:8" ht="15" customHeight="1" x14ac:dyDescent="0.25">
      <c r="A542" s="33" t="s">
        <v>95</v>
      </c>
      <c r="B542" s="34"/>
      <c r="C542" s="6" t="s">
        <v>506</v>
      </c>
      <c r="D542" s="6" t="s">
        <v>96</v>
      </c>
      <c r="E542" s="7">
        <v>2188700</v>
      </c>
      <c r="F542" s="7">
        <v>2177871.2799999998</v>
      </c>
      <c r="G542" s="35">
        <f t="shared" si="49"/>
        <v>99.505244208891114</v>
      </c>
      <c r="H542" s="36"/>
    </row>
    <row r="543" spans="1:8" ht="23.25" customHeight="1" x14ac:dyDescent="0.25">
      <c r="A543" s="33" t="s">
        <v>97</v>
      </c>
      <c r="B543" s="34"/>
      <c r="C543" s="6" t="s">
        <v>506</v>
      </c>
      <c r="D543" s="6" t="s">
        <v>98</v>
      </c>
      <c r="E543" s="7">
        <v>492866.56</v>
      </c>
      <c r="F543" s="7">
        <f>F544</f>
        <v>261663.43</v>
      </c>
      <c r="G543" s="35">
        <f t="shared" si="49"/>
        <v>53.090116318705007</v>
      </c>
      <c r="H543" s="36"/>
    </row>
    <row r="544" spans="1:8" ht="23.25" customHeight="1" x14ac:dyDescent="0.25">
      <c r="A544" s="33" t="s">
        <v>99</v>
      </c>
      <c r="B544" s="34"/>
      <c r="C544" s="6" t="s">
        <v>506</v>
      </c>
      <c r="D544" s="6" t="s">
        <v>100</v>
      </c>
      <c r="E544" s="7">
        <v>492866.56</v>
      </c>
      <c r="F544" s="7">
        <v>261663.43</v>
      </c>
      <c r="G544" s="35">
        <f t="shared" si="49"/>
        <v>53.090116318705007</v>
      </c>
      <c r="H544" s="36"/>
    </row>
    <row r="545" spans="1:8" ht="15" customHeight="1" x14ac:dyDescent="0.25">
      <c r="A545" s="33" t="s">
        <v>149</v>
      </c>
      <c r="B545" s="34"/>
      <c r="C545" s="6" t="s">
        <v>506</v>
      </c>
      <c r="D545" s="6" t="s">
        <v>150</v>
      </c>
      <c r="E545" s="7">
        <v>9883</v>
      </c>
      <c r="F545" s="7">
        <f>F546</f>
        <v>9883</v>
      </c>
      <c r="G545" s="35">
        <f t="shared" si="49"/>
        <v>100</v>
      </c>
      <c r="H545" s="36"/>
    </row>
    <row r="546" spans="1:8" ht="15" customHeight="1" x14ac:dyDescent="0.25">
      <c r="A546" s="33" t="s">
        <v>340</v>
      </c>
      <c r="B546" s="34"/>
      <c r="C546" s="6" t="s">
        <v>506</v>
      </c>
      <c r="D546" s="6" t="s">
        <v>341</v>
      </c>
      <c r="E546" s="7">
        <v>9883</v>
      </c>
      <c r="F546" s="7">
        <v>9883</v>
      </c>
      <c r="G546" s="35">
        <f t="shared" si="49"/>
        <v>100</v>
      </c>
      <c r="H546" s="36"/>
    </row>
    <row r="547" spans="1:8" ht="23.25" customHeight="1" x14ac:dyDescent="0.25">
      <c r="A547" s="33" t="s">
        <v>507</v>
      </c>
      <c r="B547" s="34"/>
      <c r="C547" s="6" t="s">
        <v>508</v>
      </c>
      <c r="D547" s="9"/>
      <c r="E547" s="7">
        <v>1954240</v>
      </c>
      <c r="F547" s="7">
        <f>F548</f>
        <v>1954030.5799999998</v>
      </c>
      <c r="G547" s="35">
        <f t="shared" si="49"/>
        <v>99.989283813656442</v>
      </c>
      <c r="H547" s="36"/>
    </row>
    <row r="548" spans="1:8" ht="34.5" customHeight="1" x14ac:dyDescent="0.25">
      <c r="A548" s="33" t="s">
        <v>509</v>
      </c>
      <c r="B548" s="34"/>
      <c r="C548" s="6" t="s">
        <v>510</v>
      </c>
      <c r="D548" s="9"/>
      <c r="E548" s="7">
        <v>1954240</v>
      </c>
      <c r="F548" s="7">
        <f>F549+F551</f>
        <v>1954030.5799999998</v>
      </c>
      <c r="G548" s="35">
        <f t="shared" si="49"/>
        <v>99.989283813656442</v>
      </c>
      <c r="H548" s="36"/>
    </row>
    <row r="549" spans="1:8" ht="45.75" customHeight="1" x14ac:dyDescent="0.25">
      <c r="A549" s="33" t="s">
        <v>93</v>
      </c>
      <c r="B549" s="34"/>
      <c r="C549" s="6" t="s">
        <v>510</v>
      </c>
      <c r="D549" s="6" t="s">
        <v>94</v>
      </c>
      <c r="E549" s="7">
        <v>1913237.12</v>
      </c>
      <c r="F549" s="7">
        <f>F550</f>
        <v>1913027.7</v>
      </c>
      <c r="G549" s="35">
        <f t="shared" si="49"/>
        <v>99.989054153413022</v>
      </c>
      <c r="H549" s="36"/>
    </row>
    <row r="550" spans="1:8" ht="23.25" customHeight="1" x14ac:dyDescent="0.25">
      <c r="A550" s="33" t="s">
        <v>159</v>
      </c>
      <c r="B550" s="34"/>
      <c r="C550" s="6" t="s">
        <v>510</v>
      </c>
      <c r="D550" s="6" t="s">
        <v>160</v>
      </c>
      <c r="E550" s="7">
        <v>1913237.12</v>
      </c>
      <c r="F550" s="7">
        <v>1913027.7</v>
      </c>
      <c r="G550" s="35">
        <f t="shared" si="49"/>
        <v>99.989054153413022</v>
      </c>
      <c r="H550" s="36"/>
    </row>
    <row r="551" spans="1:8" ht="23.25" customHeight="1" x14ac:dyDescent="0.25">
      <c r="A551" s="33" t="s">
        <v>97</v>
      </c>
      <c r="B551" s="34"/>
      <c r="C551" s="6" t="s">
        <v>510</v>
      </c>
      <c r="D551" s="6" t="s">
        <v>98</v>
      </c>
      <c r="E551" s="7">
        <v>41002.879999999997</v>
      </c>
      <c r="F551" s="7">
        <f>F552</f>
        <v>41002.879999999997</v>
      </c>
      <c r="G551" s="35">
        <f t="shared" si="49"/>
        <v>100</v>
      </c>
      <c r="H551" s="36"/>
    </row>
    <row r="552" spans="1:8" ht="23.25" customHeight="1" x14ac:dyDescent="0.25">
      <c r="A552" s="33" t="s">
        <v>99</v>
      </c>
      <c r="B552" s="34"/>
      <c r="C552" s="6" t="s">
        <v>510</v>
      </c>
      <c r="D552" s="6" t="s">
        <v>100</v>
      </c>
      <c r="E552" s="7">
        <v>41002.879999999997</v>
      </c>
      <c r="F552" s="7">
        <v>41002.879999999997</v>
      </c>
      <c r="G552" s="35">
        <f t="shared" si="49"/>
        <v>100</v>
      </c>
      <c r="H552" s="36"/>
    </row>
    <row r="553" spans="1:8" ht="34.5" customHeight="1" x14ac:dyDescent="0.25">
      <c r="A553" s="33" t="s">
        <v>511</v>
      </c>
      <c r="B553" s="34"/>
      <c r="C553" s="6" t="s">
        <v>512</v>
      </c>
      <c r="D553" s="9"/>
      <c r="E553" s="7">
        <v>0</v>
      </c>
      <c r="F553" s="7">
        <f t="shared" ref="F553:F555" si="51">F554</f>
        <v>0</v>
      </c>
      <c r="G553" s="35">
        <v>0</v>
      </c>
      <c r="H553" s="36"/>
    </row>
    <row r="554" spans="1:8" ht="34.5" customHeight="1" x14ac:dyDescent="0.25">
      <c r="A554" s="33" t="s">
        <v>513</v>
      </c>
      <c r="B554" s="34"/>
      <c r="C554" s="6" t="s">
        <v>514</v>
      </c>
      <c r="D554" s="9"/>
      <c r="E554" s="7">
        <v>0</v>
      </c>
      <c r="F554" s="7">
        <f t="shared" si="51"/>
        <v>0</v>
      </c>
      <c r="G554" s="35">
        <v>0</v>
      </c>
      <c r="H554" s="36"/>
    </row>
    <row r="555" spans="1:8" ht="23.25" customHeight="1" x14ac:dyDescent="0.25">
      <c r="A555" s="33" t="s">
        <v>97</v>
      </c>
      <c r="B555" s="34"/>
      <c r="C555" s="6" t="s">
        <v>514</v>
      </c>
      <c r="D555" s="6" t="s">
        <v>98</v>
      </c>
      <c r="E555" s="7">
        <v>0</v>
      </c>
      <c r="F555" s="7">
        <f t="shared" si="51"/>
        <v>0</v>
      </c>
      <c r="G555" s="35">
        <v>0</v>
      </c>
      <c r="H555" s="36"/>
    </row>
    <row r="556" spans="1:8" ht="23.25" customHeight="1" x14ac:dyDescent="0.25">
      <c r="A556" s="33" t="s">
        <v>99</v>
      </c>
      <c r="B556" s="34"/>
      <c r="C556" s="6" t="s">
        <v>514</v>
      </c>
      <c r="D556" s="6" t="s">
        <v>100</v>
      </c>
      <c r="E556" s="7">
        <v>0</v>
      </c>
      <c r="F556" s="7">
        <v>0</v>
      </c>
      <c r="G556" s="35">
        <v>0</v>
      </c>
      <c r="H556" s="36"/>
    </row>
    <row r="557" spans="1:8" ht="23.25" customHeight="1" x14ac:dyDescent="0.25">
      <c r="A557" s="37" t="s">
        <v>515</v>
      </c>
      <c r="B557" s="38"/>
      <c r="C557" s="10" t="s">
        <v>516</v>
      </c>
      <c r="D557" s="10"/>
      <c r="E557" s="11">
        <v>212335170.34</v>
      </c>
      <c r="F557" s="11">
        <f>F558+F563</f>
        <v>211967623.65000001</v>
      </c>
      <c r="G557" s="35">
        <f t="shared" si="49"/>
        <v>99.826902585468318</v>
      </c>
      <c r="H557" s="36"/>
    </row>
    <row r="558" spans="1:8" ht="15" customHeight="1" x14ac:dyDescent="0.25">
      <c r="A558" s="33" t="s">
        <v>517</v>
      </c>
      <c r="B558" s="34"/>
      <c r="C558" s="6" t="s">
        <v>518</v>
      </c>
      <c r="D558" s="6"/>
      <c r="E558" s="7">
        <v>19908000</v>
      </c>
      <c r="F558" s="7">
        <f t="shared" ref="F558:F563" si="52">F559</f>
        <v>19595224.059999999</v>
      </c>
      <c r="G558" s="35">
        <f t="shared" si="49"/>
        <v>98.428893208760286</v>
      </c>
      <c r="H558" s="36"/>
    </row>
    <row r="559" spans="1:8" ht="23.25" customHeight="1" x14ac:dyDescent="0.25">
      <c r="A559" s="33" t="s">
        <v>519</v>
      </c>
      <c r="B559" s="34"/>
      <c r="C559" s="6" t="s">
        <v>520</v>
      </c>
      <c r="D559" s="9"/>
      <c r="E559" s="7">
        <v>19908000</v>
      </c>
      <c r="F559" s="7">
        <f t="shared" si="52"/>
        <v>19595224.059999999</v>
      </c>
      <c r="G559" s="35">
        <f t="shared" si="49"/>
        <v>98.428893208760286</v>
      </c>
      <c r="H559" s="36"/>
    </row>
    <row r="560" spans="1:8" ht="34.5" customHeight="1" x14ac:dyDescent="0.25">
      <c r="A560" s="33" t="s">
        <v>521</v>
      </c>
      <c r="B560" s="34"/>
      <c r="C560" s="6" t="s">
        <v>522</v>
      </c>
      <c r="D560" s="9"/>
      <c r="E560" s="7">
        <v>19908000</v>
      </c>
      <c r="F560" s="7">
        <f t="shared" si="52"/>
        <v>19595224.059999999</v>
      </c>
      <c r="G560" s="35">
        <f t="shared" si="49"/>
        <v>98.428893208760286</v>
      </c>
      <c r="H560" s="36"/>
    </row>
    <row r="561" spans="1:8" ht="23.25" customHeight="1" x14ac:dyDescent="0.25">
      <c r="A561" s="33" t="s">
        <v>97</v>
      </c>
      <c r="B561" s="34"/>
      <c r="C561" s="6" t="s">
        <v>522</v>
      </c>
      <c r="D561" s="6" t="s">
        <v>98</v>
      </c>
      <c r="E561" s="7">
        <v>19908000</v>
      </c>
      <c r="F561" s="7">
        <f t="shared" si="52"/>
        <v>19595224.059999999</v>
      </c>
      <c r="G561" s="35">
        <f t="shared" si="49"/>
        <v>98.428893208760286</v>
      </c>
      <c r="H561" s="36"/>
    </row>
    <row r="562" spans="1:8" ht="23.25" customHeight="1" x14ac:dyDescent="0.25">
      <c r="A562" s="33" t="s">
        <v>99</v>
      </c>
      <c r="B562" s="34"/>
      <c r="C562" s="6" t="s">
        <v>522</v>
      </c>
      <c r="D562" s="6" t="s">
        <v>100</v>
      </c>
      <c r="E562" s="7">
        <v>19908000</v>
      </c>
      <c r="F562" s="7">
        <v>19595224.059999999</v>
      </c>
      <c r="G562" s="35">
        <f t="shared" si="49"/>
        <v>98.428893208760286</v>
      </c>
      <c r="H562" s="36"/>
    </row>
    <row r="563" spans="1:8" ht="15" customHeight="1" x14ac:dyDescent="0.25">
      <c r="A563" s="33" t="s">
        <v>523</v>
      </c>
      <c r="B563" s="34"/>
      <c r="C563" s="6" t="s">
        <v>524</v>
      </c>
      <c r="D563" s="6"/>
      <c r="E563" s="7">
        <v>192427170.34</v>
      </c>
      <c r="F563" s="7">
        <f t="shared" si="52"/>
        <v>192372399.59</v>
      </c>
      <c r="G563" s="35">
        <f t="shared" si="49"/>
        <v>99.971536893722842</v>
      </c>
      <c r="H563" s="36"/>
    </row>
    <row r="564" spans="1:8" ht="34.5" customHeight="1" x14ac:dyDescent="0.25">
      <c r="A564" s="33" t="s">
        <v>525</v>
      </c>
      <c r="B564" s="34"/>
      <c r="C564" s="6" t="s">
        <v>526</v>
      </c>
      <c r="D564" s="9"/>
      <c r="E564" s="7">
        <v>192427170.34</v>
      </c>
      <c r="F564" s="7">
        <f>F565+F570+F575</f>
        <v>192372399.59</v>
      </c>
      <c r="G564" s="35">
        <f t="shared" si="49"/>
        <v>99.971536893722842</v>
      </c>
      <c r="H564" s="36"/>
    </row>
    <row r="565" spans="1:8" ht="23.25" customHeight="1" x14ac:dyDescent="0.25">
      <c r="A565" s="33" t="s">
        <v>527</v>
      </c>
      <c r="B565" s="34"/>
      <c r="C565" s="6" t="s">
        <v>528</v>
      </c>
      <c r="D565" s="9"/>
      <c r="E565" s="7">
        <v>90908281.769999996</v>
      </c>
      <c r="F565" s="7">
        <f>F566+F568</f>
        <v>90880916.150000006</v>
      </c>
      <c r="G565" s="35">
        <f t="shared" si="49"/>
        <v>99.969897550072247</v>
      </c>
      <c r="H565" s="36"/>
    </row>
    <row r="566" spans="1:8" ht="23.25" customHeight="1" x14ac:dyDescent="0.25">
      <c r="A566" s="33" t="s">
        <v>97</v>
      </c>
      <c r="B566" s="34"/>
      <c r="C566" s="6" t="s">
        <v>528</v>
      </c>
      <c r="D566" s="6" t="s">
        <v>98</v>
      </c>
      <c r="E566" s="7">
        <v>20801958.510000002</v>
      </c>
      <c r="F566" s="7">
        <f>F567</f>
        <v>20774592.890000001</v>
      </c>
      <c r="G566" s="35">
        <f t="shared" si="49"/>
        <v>99.868446906156237</v>
      </c>
      <c r="H566" s="36"/>
    </row>
    <row r="567" spans="1:8" ht="23.25" customHeight="1" x14ac:dyDescent="0.25">
      <c r="A567" s="33" t="s">
        <v>99</v>
      </c>
      <c r="B567" s="34"/>
      <c r="C567" s="6" t="s">
        <v>528</v>
      </c>
      <c r="D567" s="6" t="s">
        <v>100</v>
      </c>
      <c r="E567" s="7">
        <v>20801958.510000002</v>
      </c>
      <c r="F567" s="7">
        <v>20774592.890000001</v>
      </c>
      <c r="G567" s="35">
        <f t="shared" si="49"/>
        <v>99.868446906156237</v>
      </c>
      <c r="H567" s="36"/>
    </row>
    <row r="568" spans="1:8" ht="23.25" customHeight="1" x14ac:dyDescent="0.25">
      <c r="A568" s="33" t="s">
        <v>32</v>
      </c>
      <c r="B568" s="34"/>
      <c r="C568" s="6" t="s">
        <v>528</v>
      </c>
      <c r="D568" s="6" t="s">
        <v>33</v>
      </c>
      <c r="E568" s="7">
        <v>70106323.260000005</v>
      </c>
      <c r="F568" s="7">
        <f>F569</f>
        <v>70106323.260000005</v>
      </c>
      <c r="G568" s="35">
        <f t="shared" si="49"/>
        <v>100</v>
      </c>
      <c r="H568" s="36"/>
    </row>
    <row r="569" spans="1:8" ht="15" customHeight="1" x14ac:dyDescent="0.25">
      <c r="A569" s="33" t="s">
        <v>34</v>
      </c>
      <c r="B569" s="34"/>
      <c r="C569" s="6" t="s">
        <v>528</v>
      </c>
      <c r="D569" s="6" t="s">
        <v>35</v>
      </c>
      <c r="E569" s="7">
        <v>70106323.260000005</v>
      </c>
      <c r="F569" s="7">
        <v>70106323.260000005</v>
      </c>
      <c r="G569" s="35">
        <f t="shared" si="49"/>
        <v>100</v>
      </c>
      <c r="H569" s="36"/>
    </row>
    <row r="570" spans="1:8" ht="23.25" customHeight="1" x14ac:dyDescent="0.25">
      <c r="A570" s="33" t="s">
        <v>529</v>
      </c>
      <c r="B570" s="34"/>
      <c r="C570" s="6" t="s">
        <v>530</v>
      </c>
      <c r="D570" s="9"/>
      <c r="E570" s="7">
        <v>1210465.51</v>
      </c>
      <c r="F570" s="7">
        <f>F571+F573</f>
        <v>1201300.1099999999</v>
      </c>
      <c r="G570" s="35">
        <f t="shared" si="49"/>
        <v>99.242820227071135</v>
      </c>
      <c r="H570" s="36"/>
    </row>
    <row r="571" spans="1:8" ht="23.25" customHeight="1" x14ac:dyDescent="0.25">
      <c r="A571" s="33" t="s">
        <v>97</v>
      </c>
      <c r="B571" s="34"/>
      <c r="C571" s="6" t="s">
        <v>530</v>
      </c>
      <c r="D571" s="6" t="s">
        <v>98</v>
      </c>
      <c r="E571" s="7">
        <v>778337.52</v>
      </c>
      <c r="F571" s="7">
        <f>F572</f>
        <v>769172.12</v>
      </c>
      <c r="G571" s="35">
        <f t="shared" si="49"/>
        <v>98.822438882298769</v>
      </c>
      <c r="H571" s="36"/>
    </row>
    <row r="572" spans="1:8" ht="23.25" customHeight="1" x14ac:dyDescent="0.25">
      <c r="A572" s="33" t="s">
        <v>99</v>
      </c>
      <c r="B572" s="34"/>
      <c r="C572" s="6" t="s">
        <v>530</v>
      </c>
      <c r="D572" s="6" t="s">
        <v>100</v>
      </c>
      <c r="E572" s="7">
        <v>778337.52</v>
      </c>
      <c r="F572" s="7">
        <v>769172.12</v>
      </c>
      <c r="G572" s="35">
        <f t="shared" si="49"/>
        <v>98.822438882298769</v>
      </c>
      <c r="H572" s="36"/>
    </row>
    <row r="573" spans="1:8" ht="23.25" customHeight="1" x14ac:dyDescent="0.25">
      <c r="A573" s="33" t="s">
        <v>32</v>
      </c>
      <c r="B573" s="34"/>
      <c r="C573" s="6" t="s">
        <v>530</v>
      </c>
      <c r="D573" s="6" t="s">
        <v>33</v>
      </c>
      <c r="E573" s="7">
        <v>432127.99</v>
      </c>
      <c r="F573" s="7">
        <f>F574</f>
        <v>432127.99</v>
      </c>
      <c r="G573" s="35">
        <f t="shared" si="49"/>
        <v>100</v>
      </c>
      <c r="H573" s="36"/>
    </row>
    <row r="574" spans="1:8" ht="15" customHeight="1" x14ac:dyDescent="0.25">
      <c r="A574" s="33" t="s">
        <v>34</v>
      </c>
      <c r="B574" s="34"/>
      <c r="C574" s="6" t="s">
        <v>530</v>
      </c>
      <c r="D574" s="6" t="s">
        <v>35</v>
      </c>
      <c r="E574" s="7">
        <v>432127.99</v>
      </c>
      <c r="F574" s="7">
        <v>432127.99</v>
      </c>
      <c r="G574" s="35">
        <f t="shared" si="49"/>
        <v>100</v>
      </c>
      <c r="H574" s="36"/>
    </row>
    <row r="575" spans="1:8" ht="23.25" customHeight="1" x14ac:dyDescent="0.25">
      <c r="A575" s="33" t="s">
        <v>531</v>
      </c>
      <c r="B575" s="34"/>
      <c r="C575" s="6" t="s">
        <v>532</v>
      </c>
      <c r="D575" s="9"/>
      <c r="E575" s="7">
        <v>100308423.06</v>
      </c>
      <c r="F575" s="7">
        <f t="shared" ref="F575:F576" si="53">F576</f>
        <v>100290183.33</v>
      </c>
      <c r="G575" s="35">
        <f t="shared" si="49"/>
        <v>99.98181635256185</v>
      </c>
      <c r="H575" s="36"/>
    </row>
    <row r="576" spans="1:8" ht="23.25" customHeight="1" x14ac:dyDescent="0.25">
      <c r="A576" s="33" t="s">
        <v>97</v>
      </c>
      <c r="B576" s="34"/>
      <c r="C576" s="6" t="s">
        <v>532</v>
      </c>
      <c r="D576" s="6" t="s">
        <v>98</v>
      </c>
      <c r="E576" s="7">
        <v>100308423.06</v>
      </c>
      <c r="F576" s="7">
        <f t="shared" si="53"/>
        <v>100290183.33</v>
      </c>
      <c r="G576" s="35">
        <f t="shared" si="49"/>
        <v>99.98181635256185</v>
      </c>
      <c r="H576" s="36"/>
    </row>
    <row r="577" spans="1:8" ht="23.25" customHeight="1" x14ac:dyDescent="0.25">
      <c r="A577" s="33" t="s">
        <v>99</v>
      </c>
      <c r="B577" s="34"/>
      <c r="C577" s="6" t="s">
        <v>532</v>
      </c>
      <c r="D577" s="6" t="s">
        <v>100</v>
      </c>
      <c r="E577" s="7">
        <v>100308423.06</v>
      </c>
      <c r="F577" s="7">
        <v>100290183.33</v>
      </c>
      <c r="G577" s="35">
        <f t="shared" si="49"/>
        <v>99.98181635256185</v>
      </c>
      <c r="H577" s="36"/>
    </row>
    <row r="578" spans="1:8" ht="23.25" customHeight="1" x14ac:dyDescent="0.25">
      <c r="A578" s="37" t="s">
        <v>533</v>
      </c>
      <c r="B578" s="38"/>
      <c r="C578" s="10" t="s">
        <v>534</v>
      </c>
      <c r="D578" s="10"/>
      <c r="E578" s="11">
        <v>38302888.490000002</v>
      </c>
      <c r="F578" s="11">
        <f>F579+F584+F609</f>
        <v>37909982.280000001</v>
      </c>
      <c r="G578" s="35">
        <f t="shared" si="49"/>
        <v>98.974212584247852</v>
      </c>
      <c r="H578" s="36"/>
    </row>
    <row r="579" spans="1:8" ht="45.75" customHeight="1" x14ac:dyDescent="0.25">
      <c r="A579" s="33" t="s">
        <v>535</v>
      </c>
      <c r="B579" s="34"/>
      <c r="C579" s="6" t="s">
        <v>536</v>
      </c>
      <c r="D579" s="6"/>
      <c r="E579" s="7">
        <v>717000</v>
      </c>
      <c r="F579" s="7">
        <f t="shared" ref="F579:F582" si="54">F580</f>
        <v>717000</v>
      </c>
      <c r="G579" s="35">
        <f t="shared" si="49"/>
        <v>100</v>
      </c>
      <c r="H579" s="36"/>
    </row>
    <row r="580" spans="1:8" ht="34.5" customHeight="1" x14ac:dyDescent="0.25">
      <c r="A580" s="33" t="s">
        <v>537</v>
      </c>
      <c r="B580" s="34"/>
      <c r="C580" s="6" t="s">
        <v>538</v>
      </c>
      <c r="D580" s="9"/>
      <c r="E580" s="7">
        <v>717000</v>
      </c>
      <c r="F580" s="7">
        <f t="shared" si="54"/>
        <v>717000</v>
      </c>
      <c r="G580" s="35">
        <f t="shared" si="49"/>
        <v>100</v>
      </c>
      <c r="H580" s="36"/>
    </row>
    <row r="581" spans="1:8" ht="34.5" customHeight="1" x14ac:dyDescent="0.25">
      <c r="A581" s="33" t="s">
        <v>539</v>
      </c>
      <c r="B581" s="34"/>
      <c r="C581" s="6" t="s">
        <v>540</v>
      </c>
      <c r="D581" s="9"/>
      <c r="E581" s="7">
        <v>717000</v>
      </c>
      <c r="F581" s="7">
        <f t="shared" si="54"/>
        <v>717000</v>
      </c>
      <c r="G581" s="35">
        <f t="shared" si="49"/>
        <v>100</v>
      </c>
      <c r="H581" s="36"/>
    </row>
    <row r="582" spans="1:8" ht="23.25" customHeight="1" x14ac:dyDescent="0.25">
      <c r="A582" s="33" t="s">
        <v>32</v>
      </c>
      <c r="B582" s="34"/>
      <c r="C582" s="6" t="s">
        <v>540</v>
      </c>
      <c r="D582" s="6" t="s">
        <v>33</v>
      </c>
      <c r="E582" s="7">
        <v>717000</v>
      </c>
      <c r="F582" s="7">
        <f t="shared" si="54"/>
        <v>717000</v>
      </c>
      <c r="G582" s="35">
        <f t="shared" si="49"/>
        <v>100</v>
      </c>
      <c r="H582" s="36"/>
    </row>
    <row r="583" spans="1:8" ht="15" customHeight="1" x14ac:dyDescent="0.25">
      <c r="A583" s="33" t="s">
        <v>34</v>
      </c>
      <c r="B583" s="34"/>
      <c r="C583" s="6" t="s">
        <v>540</v>
      </c>
      <c r="D583" s="6" t="s">
        <v>35</v>
      </c>
      <c r="E583" s="7">
        <v>717000</v>
      </c>
      <c r="F583" s="7">
        <v>717000</v>
      </c>
      <c r="G583" s="35">
        <f t="shared" si="49"/>
        <v>100</v>
      </c>
      <c r="H583" s="36"/>
    </row>
    <row r="584" spans="1:8" ht="34.5" customHeight="1" x14ac:dyDescent="0.25">
      <c r="A584" s="33" t="s">
        <v>541</v>
      </c>
      <c r="B584" s="34"/>
      <c r="C584" s="6" t="s">
        <v>542</v>
      </c>
      <c r="D584" s="6"/>
      <c r="E584" s="7">
        <v>9942398.4900000002</v>
      </c>
      <c r="F584" s="7">
        <f>F585+F592+F596+F600+F605</f>
        <v>9549492.2799999993</v>
      </c>
      <c r="G584" s="35">
        <f t="shared" si="49"/>
        <v>96.048174790065161</v>
      </c>
      <c r="H584" s="36"/>
    </row>
    <row r="585" spans="1:8" ht="15" customHeight="1" x14ac:dyDescent="0.25">
      <c r="A585" s="33" t="s">
        <v>543</v>
      </c>
      <c r="B585" s="34"/>
      <c r="C585" s="6" t="s">
        <v>544</v>
      </c>
      <c r="D585" s="9"/>
      <c r="E585" s="7">
        <v>5452101.0499999998</v>
      </c>
      <c r="F585" s="7">
        <f>F586+F589</f>
        <v>5138915.33</v>
      </c>
      <c r="G585" s="35">
        <f t="shared" si="49"/>
        <v>94.255687539026823</v>
      </c>
      <c r="H585" s="36"/>
    </row>
    <row r="586" spans="1:8" ht="15" customHeight="1" x14ac:dyDescent="0.25">
      <c r="A586" s="33" t="s">
        <v>545</v>
      </c>
      <c r="B586" s="34"/>
      <c r="C586" s="6" t="s">
        <v>546</v>
      </c>
      <c r="D586" s="9"/>
      <c r="E586" s="7">
        <v>3811101.05</v>
      </c>
      <c r="F586" s="7">
        <f t="shared" ref="F586:F601" si="55">F587</f>
        <v>3497915.33</v>
      </c>
      <c r="G586" s="35">
        <f t="shared" si="49"/>
        <v>91.782277197819255</v>
      </c>
      <c r="H586" s="36"/>
    </row>
    <row r="587" spans="1:8" ht="23.25" customHeight="1" x14ac:dyDescent="0.25">
      <c r="A587" s="33" t="s">
        <v>97</v>
      </c>
      <c r="B587" s="34"/>
      <c r="C587" s="6" t="s">
        <v>546</v>
      </c>
      <c r="D587" s="6" t="s">
        <v>98</v>
      </c>
      <c r="E587" s="7">
        <v>3811101.05</v>
      </c>
      <c r="F587" s="7">
        <f t="shared" si="55"/>
        <v>3497915.33</v>
      </c>
      <c r="G587" s="35">
        <f t="shared" si="49"/>
        <v>91.782277197819255</v>
      </c>
      <c r="H587" s="36"/>
    </row>
    <row r="588" spans="1:8" ht="23.25" customHeight="1" x14ac:dyDescent="0.25">
      <c r="A588" s="33" t="s">
        <v>99</v>
      </c>
      <c r="B588" s="34"/>
      <c r="C588" s="6" t="s">
        <v>546</v>
      </c>
      <c r="D588" s="6" t="s">
        <v>100</v>
      </c>
      <c r="E588" s="7">
        <v>3811101.05</v>
      </c>
      <c r="F588" s="7">
        <v>3497915.33</v>
      </c>
      <c r="G588" s="35">
        <f t="shared" si="49"/>
        <v>91.782277197819255</v>
      </c>
      <c r="H588" s="36"/>
    </row>
    <row r="589" spans="1:8" ht="68.25" customHeight="1" x14ac:dyDescent="0.25">
      <c r="A589" s="33" t="s">
        <v>547</v>
      </c>
      <c r="B589" s="34"/>
      <c r="C589" s="6" t="s">
        <v>548</v>
      </c>
      <c r="D589" s="9"/>
      <c r="E589" s="7">
        <v>1641000</v>
      </c>
      <c r="F589" s="7">
        <f t="shared" si="55"/>
        <v>1641000</v>
      </c>
      <c r="G589" s="35">
        <f t="shared" ref="G589:G652" si="56">F589/E589*100</f>
        <v>100</v>
      </c>
      <c r="H589" s="36"/>
    </row>
    <row r="590" spans="1:8" ht="23.25" customHeight="1" x14ac:dyDescent="0.25">
      <c r="A590" s="33" t="s">
        <v>32</v>
      </c>
      <c r="B590" s="34"/>
      <c r="C590" s="6" t="s">
        <v>548</v>
      </c>
      <c r="D590" s="6" t="s">
        <v>33</v>
      </c>
      <c r="E590" s="7">
        <v>1641000</v>
      </c>
      <c r="F590" s="7">
        <f t="shared" si="55"/>
        <v>1641000</v>
      </c>
      <c r="G590" s="35">
        <f t="shared" si="56"/>
        <v>100</v>
      </c>
      <c r="H590" s="36"/>
    </row>
    <row r="591" spans="1:8" ht="15" customHeight="1" x14ac:dyDescent="0.25">
      <c r="A591" s="33" t="s">
        <v>34</v>
      </c>
      <c r="B591" s="34"/>
      <c r="C591" s="6" t="s">
        <v>548</v>
      </c>
      <c r="D591" s="6" t="s">
        <v>35</v>
      </c>
      <c r="E591" s="7">
        <v>1641000</v>
      </c>
      <c r="F591" s="7">
        <v>1641000</v>
      </c>
      <c r="G591" s="35">
        <f t="shared" si="56"/>
        <v>100</v>
      </c>
      <c r="H591" s="36"/>
    </row>
    <row r="592" spans="1:8" ht="15" customHeight="1" x14ac:dyDescent="0.25">
      <c r="A592" s="33" t="s">
        <v>549</v>
      </c>
      <c r="B592" s="34"/>
      <c r="C592" s="6" t="s">
        <v>550</v>
      </c>
      <c r="D592" s="9"/>
      <c r="E592" s="7">
        <v>470210</v>
      </c>
      <c r="F592" s="7">
        <f t="shared" si="55"/>
        <v>408352</v>
      </c>
      <c r="G592" s="35">
        <f t="shared" si="56"/>
        <v>86.844601348333725</v>
      </c>
      <c r="H592" s="36"/>
    </row>
    <row r="593" spans="1:8" ht="15" customHeight="1" x14ac:dyDescent="0.25">
      <c r="A593" s="33" t="s">
        <v>551</v>
      </c>
      <c r="B593" s="34"/>
      <c r="C593" s="6" t="s">
        <v>552</v>
      </c>
      <c r="D593" s="9"/>
      <c r="E593" s="7">
        <v>470210</v>
      </c>
      <c r="F593" s="7">
        <f t="shared" si="55"/>
        <v>408352</v>
      </c>
      <c r="G593" s="35">
        <f t="shared" si="56"/>
        <v>86.844601348333725</v>
      </c>
      <c r="H593" s="36"/>
    </row>
    <row r="594" spans="1:8" ht="23.25" customHeight="1" x14ac:dyDescent="0.25">
      <c r="A594" s="33" t="s">
        <v>97</v>
      </c>
      <c r="B594" s="34"/>
      <c r="C594" s="6" t="s">
        <v>552</v>
      </c>
      <c r="D594" s="6" t="s">
        <v>98</v>
      </c>
      <c r="E594" s="7">
        <v>470210</v>
      </c>
      <c r="F594" s="7">
        <f t="shared" si="55"/>
        <v>408352</v>
      </c>
      <c r="G594" s="35">
        <f t="shared" si="56"/>
        <v>86.844601348333725</v>
      </c>
      <c r="H594" s="36"/>
    </row>
    <row r="595" spans="1:8" ht="23.25" customHeight="1" x14ac:dyDescent="0.25">
      <c r="A595" s="33" t="s">
        <v>99</v>
      </c>
      <c r="B595" s="34"/>
      <c r="C595" s="6" t="s">
        <v>552</v>
      </c>
      <c r="D595" s="6" t="s">
        <v>100</v>
      </c>
      <c r="E595" s="7">
        <v>470210</v>
      </c>
      <c r="F595" s="7">
        <v>408352</v>
      </c>
      <c r="G595" s="35">
        <f t="shared" si="56"/>
        <v>86.844601348333725</v>
      </c>
      <c r="H595" s="36"/>
    </row>
    <row r="596" spans="1:8" ht="23.25" customHeight="1" x14ac:dyDescent="0.25">
      <c r="A596" s="33" t="s">
        <v>553</v>
      </c>
      <c r="B596" s="34"/>
      <c r="C596" s="6" t="s">
        <v>554</v>
      </c>
      <c r="D596" s="9"/>
      <c r="E596" s="7">
        <v>1746290</v>
      </c>
      <c r="F596" s="7">
        <f t="shared" si="55"/>
        <v>1728427.51</v>
      </c>
      <c r="G596" s="35">
        <f t="shared" si="56"/>
        <v>98.977117775398128</v>
      </c>
      <c r="H596" s="36"/>
    </row>
    <row r="597" spans="1:8" ht="15" customHeight="1" x14ac:dyDescent="0.25">
      <c r="A597" s="33" t="s">
        <v>555</v>
      </c>
      <c r="B597" s="34"/>
      <c r="C597" s="6" t="s">
        <v>556</v>
      </c>
      <c r="D597" s="9"/>
      <c r="E597" s="7">
        <v>1746290</v>
      </c>
      <c r="F597" s="7">
        <f t="shared" si="55"/>
        <v>1728427.51</v>
      </c>
      <c r="G597" s="35">
        <f t="shared" si="56"/>
        <v>98.977117775398128</v>
      </c>
      <c r="H597" s="36"/>
    </row>
    <row r="598" spans="1:8" ht="23.25" customHeight="1" x14ac:dyDescent="0.25">
      <c r="A598" s="33" t="s">
        <v>97</v>
      </c>
      <c r="B598" s="34"/>
      <c r="C598" s="6" t="s">
        <v>556</v>
      </c>
      <c r="D598" s="6" t="s">
        <v>98</v>
      </c>
      <c r="E598" s="7">
        <v>1746290</v>
      </c>
      <c r="F598" s="7">
        <f t="shared" si="55"/>
        <v>1728427.51</v>
      </c>
      <c r="G598" s="35">
        <f t="shared" si="56"/>
        <v>98.977117775398128</v>
      </c>
      <c r="H598" s="36"/>
    </row>
    <row r="599" spans="1:8" ht="23.25" customHeight="1" x14ac:dyDescent="0.25">
      <c r="A599" s="33" t="s">
        <v>99</v>
      </c>
      <c r="B599" s="34"/>
      <c r="C599" s="6" t="s">
        <v>556</v>
      </c>
      <c r="D599" s="6" t="s">
        <v>100</v>
      </c>
      <c r="E599" s="7">
        <v>1746290</v>
      </c>
      <c r="F599" s="7">
        <v>1728427.51</v>
      </c>
      <c r="G599" s="35">
        <f t="shared" si="56"/>
        <v>98.977117775398128</v>
      </c>
      <c r="H599" s="36"/>
    </row>
    <row r="600" spans="1:8" ht="15" customHeight="1" x14ac:dyDescent="0.25">
      <c r="A600" s="33" t="s">
        <v>557</v>
      </c>
      <c r="B600" s="34"/>
      <c r="C600" s="6" t="s">
        <v>558</v>
      </c>
      <c r="D600" s="9"/>
      <c r="E600" s="7">
        <v>1976200</v>
      </c>
      <c r="F600" s="7">
        <f t="shared" si="55"/>
        <v>1976200</v>
      </c>
      <c r="G600" s="35">
        <f t="shared" si="56"/>
        <v>100</v>
      </c>
      <c r="H600" s="36"/>
    </row>
    <row r="601" spans="1:8" ht="15" customHeight="1" x14ac:dyDescent="0.25">
      <c r="A601" s="33" t="s">
        <v>559</v>
      </c>
      <c r="B601" s="34"/>
      <c r="C601" s="6" t="s">
        <v>560</v>
      </c>
      <c r="D601" s="9"/>
      <c r="E601" s="7">
        <v>1976200</v>
      </c>
      <c r="F601" s="7">
        <f t="shared" si="55"/>
        <v>1976200</v>
      </c>
      <c r="G601" s="35">
        <f t="shared" si="56"/>
        <v>100</v>
      </c>
      <c r="H601" s="36"/>
    </row>
    <row r="602" spans="1:8" ht="23.25" customHeight="1" x14ac:dyDescent="0.25">
      <c r="A602" s="33" t="s">
        <v>32</v>
      </c>
      <c r="B602" s="34"/>
      <c r="C602" s="6" t="s">
        <v>560</v>
      </c>
      <c r="D602" s="6" t="s">
        <v>33</v>
      </c>
      <c r="E602" s="7">
        <v>1976200</v>
      </c>
      <c r="F602" s="7">
        <f>F603+F604</f>
        <v>1976200</v>
      </c>
      <c r="G602" s="35">
        <f t="shared" si="56"/>
        <v>100</v>
      </c>
      <c r="H602" s="36"/>
    </row>
    <row r="603" spans="1:8" ht="15" customHeight="1" x14ac:dyDescent="0.25">
      <c r="A603" s="33" t="s">
        <v>34</v>
      </c>
      <c r="B603" s="34"/>
      <c r="C603" s="6" t="s">
        <v>560</v>
      </c>
      <c r="D603" s="6" t="s">
        <v>35</v>
      </c>
      <c r="E603" s="7">
        <v>1922824.92</v>
      </c>
      <c r="F603" s="7">
        <v>1922824.92</v>
      </c>
      <c r="G603" s="35">
        <f t="shared" si="56"/>
        <v>100</v>
      </c>
      <c r="H603" s="36"/>
    </row>
    <row r="604" spans="1:8" ht="15" customHeight="1" x14ac:dyDescent="0.25">
      <c r="A604" s="33" t="s">
        <v>59</v>
      </c>
      <c r="B604" s="34"/>
      <c r="C604" s="6" t="s">
        <v>560</v>
      </c>
      <c r="D604" s="6" t="s">
        <v>60</v>
      </c>
      <c r="E604" s="7">
        <v>53375.08</v>
      </c>
      <c r="F604" s="7">
        <v>53375.08</v>
      </c>
      <c r="G604" s="35">
        <f t="shared" si="56"/>
        <v>100</v>
      </c>
      <c r="H604" s="36"/>
    </row>
    <row r="605" spans="1:8" ht="15" customHeight="1" x14ac:dyDescent="0.25">
      <c r="A605" s="33" t="s">
        <v>561</v>
      </c>
      <c r="B605" s="34"/>
      <c r="C605" s="6" t="s">
        <v>562</v>
      </c>
      <c r="D605" s="9"/>
      <c r="E605" s="7">
        <v>297597.44</v>
      </c>
      <c r="F605" s="7">
        <f t="shared" ref="F605:F611" si="57">F606</f>
        <v>297597.44</v>
      </c>
      <c r="G605" s="35">
        <f t="shared" si="56"/>
        <v>100</v>
      </c>
      <c r="H605" s="36"/>
    </row>
    <row r="606" spans="1:8" ht="45.75" customHeight="1" x14ac:dyDescent="0.25">
      <c r="A606" s="33" t="s">
        <v>563</v>
      </c>
      <c r="B606" s="34"/>
      <c r="C606" s="6" t="s">
        <v>564</v>
      </c>
      <c r="D606" s="9"/>
      <c r="E606" s="7">
        <v>297597.44</v>
      </c>
      <c r="F606" s="7">
        <f t="shared" si="57"/>
        <v>297597.44</v>
      </c>
      <c r="G606" s="35">
        <f t="shared" si="56"/>
        <v>100</v>
      </c>
      <c r="H606" s="36"/>
    </row>
    <row r="607" spans="1:8" ht="23.25" customHeight="1" x14ac:dyDescent="0.25">
      <c r="A607" s="33" t="s">
        <v>97</v>
      </c>
      <c r="B607" s="34"/>
      <c r="C607" s="6" t="s">
        <v>564</v>
      </c>
      <c r="D607" s="6" t="s">
        <v>98</v>
      </c>
      <c r="E607" s="7">
        <v>297597.44</v>
      </c>
      <c r="F607" s="7">
        <f t="shared" si="57"/>
        <v>297597.44</v>
      </c>
      <c r="G607" s="35">
        <f t="shared" si="56"/>
        <v>100</v>
      </c>
      <c r="H607" s="36"/>
    </row>
    <row r="608" spans="1:8" ht="23.25" customHeight="1" x14ac:dyDescent="0.25">
      <c r="A608" s="33" t="s">
        <v>99</v>
      </c>
      <c r="B608" s="34"/>
      <c r="C608" s="6" t="s">
        <v>564</v>
      </c>
      <c r="D608" s="6" t="s">
        <v>100</v>
      </c>
      <c r="E608" s="7">
        <v>297597.44</v>
      </c>
      <c r="F608" s="7">
        <v>297597.44</v>
      </c>
      <c r="G608" s="35">
        <f t="shared" si="56"/>
        <v>100</v>
      </c>
      <c r="H608" s="36"/>
    </row>
    <row r="609" spans="1:8" ht="15" customHeight="1" x14ac:dyDescent="0.25">
      <c r="A609" s="33" t="s">
        <v>153</v>
      </c>
      <c r="B609" s="34"/>
      <c r="C609" s="6" t="s">
        <v>565</v>
      </c>
      <c r="D609" s="6"/>
      <c r="E609" s="7">
        <v>27643490</v>
      </c>
      <c r="F609" s="7">
        <f t="shared" si="57"/>
        <v>27643490</v>
      </c>
      <c r="G609" s="35">
        <f t="shared" si="56"/>
        <v>100</v>
      </c>
      <c r="H609" s="36"/>
    </row>
    <row r="610" spans="1:8" ht="23.25" customHeight="1" x14ac:dyDescent="0.25">
      <c r="A610" s="33" t="s">
        <v>155</v>
      </c>
      <c r="B610" s="34"/>
      <c r="C610" s="6" t="s">
        <v>566</v>
      </c>
      <c r="D610" s="9"/>
      <c r="E610" s="7">
        <v>27643490</v>
      </c>
      <c r="F610" s="7">
        <f t="shared" si="57"/>
        <v>27643490</v>
      </c>
      <c r="G610" s="35">
        <f t="shared" si="56"/>
        <v>100</v>
      </c>
      <c r="H610" s="36"/>
    </row>
    <row r="611" spans="1:8" ht="34.5" customHeight="1" x14ac:dyDescent="0.25">
      <c r="A611" s="33" t="s">
        <v>567</v>
      </c>
      <c r="B611" s="34"/>
      <c r="C611" s="6" t="s">
        <v>568</v>
      </c>
      <c r="D611" s="9"/>
      <c r="E611" s="7">
        <v>27643490</v>
      </c>
      <c r="F611" s="7">
        <f t="shared" si="57"/>
        <v>27643490</v>
      </c>
      <c r="G611" s="35">
        <f t="shared" si="56"/>
        <v>100</v>
      </c>
      <c r="H611" s="36"/>
    </row>
    <row r="612" spans="1:8" ht="23.25" customHeight="1" x14ac:dyDescent="0.25">
      <c r="A612" s="33" t="s">
        <v>32</v>
      </c>
      <c r="B612" s="34"/>
      <c r="C612" s="6" t="s">
        <v>568</v>
      </c>
      <c r="D612" s="6" t="s">
        <v>33</v>
      </c>
      <c r="E612" s="7">
        <v>27643490</v>
      </c>
      <c r="F612" s="7">
        <f>F613+F614</f>
        <v>27643490</v>
      </c>
      <c r="G612" s="35">
        <f t="shared" si="56"/>
        <v>100</v>
      </c>
      <c r="H612" s="36"/>
    </row>
    <row r="613" spans="1:8" ht="15" customHeight="1" x14ac:dyDescent="0.25">
      <c r="A613" s="33" t="s">
        <v>34</v>
      </c>
      <c r="B613" s="34"/>
      <c r="C613" s="6" t="s">
        <v>568</v>
      </c>
      <c r="D613" s="6" t="s">
        <v>35</v>
      </c>
      <c r="E613" s="7">
        <v>18578483.960000001</v>
      </c>
      <c r="F613" s="7">
        <v>18578483.960000001</v>
      </c>
      <c r="G613" s="35">
        <f t="shared" si="56"/>
        <v>100</v>
      </c>
      <c r="H613" s="36"/>
    </row>
    <row r="614" spans="1:8" ht="15" customHeight="1" x14ac:dyDescent="0.25">
      <c r="A614" s="33" t="s">
        <v>59</v>
      </c>
      <c r="B614" s="34"/>
      <c r="C614" s="6" t="s">
        <v>568</v>
      </c>
      <c r="D614" s="6" t="s">
        <v>60</v>
      </c>
      <c r="E614" s="7">
        <v>9065006.0399999991</v>
      </c>
      <c r="F614" s="7">
        <v>9065006.0399999991</v>
      </c>
      <c r="G614" s="35">
        <f t="shared" si="56"/>
        <v>100</v>
      </c>
      <c r="H614" s="36"/>
    </row>
    <row r="615" spans="1:8" ht="23.25" customHeight="1" x14ac:dyDescent="0.25">
      <c r="A615" s="37" t="s">
        <v>569</v>
      </c>
      <c r="B615" s="38"/>
      <c r="C615" s="10" t="s">
        <v>570</v>
      </c>
      <c r="D615" s="10"/>
      <c r="E615" s="11">
        <v>428784439.56999999</v>
      </c>
      <c r="F615" s="11">
        <f>F616+F628</f>
        <v>424649801.55000007</v>
      </c>
      <c r="G615" s="35">
        <f t="shared" si="56"/>
        <v>99.035730395406546</v>
      </c>
      <c r="H615" s="36"/>
    </row>
    <row r="616" spans="1:8" ht="15" customHeight="1" x14ac:dyDescent="0.25">
      <c r="A616" s="33" t="s">
        <v>571</v>
      </c>
      <c r="B616" s="34"/>
      <c r="C616" s="6" t="s">
        <v>572</v>
      </c>
      <c r="D616" s="6"/>
      <c r="E616" s="7">
        <v>44966862.5</v>
      </c>
      <c r="F616" s="7">
        <f>F617+F624</f>
        <v>44965399.659999996</v>
      </c>
      <c r="G616" s="35">
        <f t="shared" si="56"/>
        <v>99.996746848860084</v>
      </c>
      <c r="H616" s="36"/>
    </row>
    <row r="617" spans="1:8" ht="23.25" customHeight="1" x14ac:dyDescent="0.25">
      <c r="A617" s="33" t="s">
        <v>573</v>
      </c>
      <c r="B617" s="34"/>
      <c r="C617" s="6" t="s">
        <v>574</v>
      </c>
      <c r="D617" s="9"/>
      <c r="E617" s="7">
        <v>6748052.5</v>
      </c>
      <c r="F617" s="7">
        <f>F618+F621</f>
        <v>6746599</v>
      </c>
      <c r="G617" s="35">
        <f t="shared" si="56"/>
        <v>99.978460452108223</v>
      </c>
      <c r="H617" s="36"/>
    </row>
    <row r="618" spans="1:8" ht="34.5" customHeight="1" x14ac:dyDescent="0.25">
      <c r="A618" s="33" t="s">
        <v>575</v>
      </c>
      <c r="B618" s="34"/>
      <c r="C618" s="6" t="s">
        <v>576</v>
      </c>
      <c r="D618" s="9"/>
      <c r="E618" s="7">
        <v>4158052.5</v>
      </c>
      <c r="F618" s="7">
        <f t="shared" ref="F618:F626" si="58">F619</f>
        <v>4156599</v>
      </c>
      <c r="G618" s="35">
        <f t="shared" si="56"/>
        <v>99.965043731410319</v>
      </c>
      <c r="H618" s="36"/>
    </row>
    <row r="619" spans="1:8" ht="23.25" customHeight="1" x14ac:dyDescent="0.25">
      <c r="A619" s="33" t="s">
        <v>97</v>
      </c>
      <c r="B619" s="34"/>
      <c r="C619" s="6" t="s">
        <v>576</v>
      </c>
      <c r="D619" s="6" t="s">
        <v>98</v>
      </c>
      <c r="E619" s="7">
        <v>4158052.5</v>
      </c>
      <c r="F619" s="7">
        <f t="shared" si="58"/>
        <v>4156599</v>
      </c>
      <c r="G619" s="35">
        <f t="shared" si="56"/>
        <v>99.965043731410319</v>
      </c>
      <c r="H619" s="36"/>
    </row>
    <row r="620" spans="1:8" ht="23.25" customHeight="1" x14ac:dyDescent="0.25">
      <c r="A620" s="33" t="s">
        <v>99</v>
      </c>
      <c r="B620" s="34"/>
      <c r="C620" s="6" t="s">
        <v>576</v>
      </c>
      <c r="D620" s="6" t="s">
        <v>100</v>
      </c>
      <c r="E620" s="7">
        <v>4158052.5</v>
      </c>
      <c r="F620" s="7">
        <v>4156599</v>
      </c>
      <c r="G620" s="35">
        <f t="shared" si="56"/>
        <v>99.965043731410319</v>
      </c>
      <c r="H620" s="36"/>
    </row>
    <row r="621" spans="1:8" ht="23.25" customHeight="1" x14ac:dyDescent="0.25">
      <c r="A621" s="33" t="s">
        <v>577</v>
      </c>
      <c r="B621" s="34"/>
      <c r="C621" s="6" t="s">
        <v>578</v>
      </c>
      <c r="D621" s="9"/>
      <c r="E621" s="7">
        <v>2590000</v>
      </c>
      <c r="F621" s="7">
        <f t="shared" si="58"/>
        <v>2590000</v>
      </c>
      <c r="G621" s="35">
        <f t="shared" si="56"/>
        <v>100</v>
      </c>
      <c r="H621" s="36"/>
    </row>
    <row r="622" spans="1:8" ht="23.25" customHeight="1" x14ac:dyDescent="0.25">
      <c r="A622" s="33" t="s">
        <v>32</v>
      </c>
      <c r="B622" s="34"/>
      <c r="C622" s="6" t="s">
        <v>578</v>
      </c>
      <c r="D622" s="6" t="s">
        <v>33</v>
      </c>
      <c r="E622" s="7">
        <v>2590000</v>
      </c>
      <c r="F622" s="7">
        <f t="shared" si="58"/>
        <v>2590000</v>
      </c>
      <c r="G622" s="35">
        <f t="shared" si="56"/>
        <v>100</v>
      </c>
      <c r="H622" s="36"/>
    </row>
    <row r="623" spans="1:8" ht="15" customHeight="1" x14ac:dyDescent="0.25">
      <c r="A623" s="33" t="s">
        <v>34</v>
      </c>
      <c r="B623" s="34"/>
      <c r="C623" s="6" t="s">
        <v>578</v>
      </c>
      <c r="D623" s="6" t="s">
        <v>35</v>
      </c>
      <c r="E623" s="7">
        <v>2590000</v>
      </c>
      <c r="F623" s="7">
        <v>2590000</v>
      </c>
      <c r="G623" s="35">
        <f t="shared" si="56"/>
        <v>100</v>
      </c>
      <c r="H623" s="36"/>
    </row>
    <row r="624" spans="1:8" ht="23.25" customHeight="1" x14ac:dyDescent="0.25">
      <c r="A624" s="33" t="s">
        <v>579</v>
      </c>
      <c r="B624" s="34"/>
      <c r="C624" s="6" t="s">
        <v>580</v>
      </c>
      <c r="D624" s="9"/>
      <c r="E624" s="7">
        <v>38218810</v>
      </c>
      <c r="F624" s="7">
        <f t="shared" si="58"/>
        <v>38218800.659999996</v>
      </c>
      <c r="G624" s="35">
        <f t="shared" si="56"/>
        <v>99.999975561771805</v>
      </c>
      <c r="H624" s="36"/>
    </row>
    <row r="625" spans="1:8" ht="45.75" customHeight="1" x14ac:dyDescent="0.25">
      <c r="A625" s="33" t="s">
        <v>581</v>
      </c>
      <c r="B625" s="34"/>
      <c r="C625" s="6" t="s">
        <v>582</v>
      </c>
      <c r="D625" s="9"/>
      <c r="E625" s="7">
        <v>38218810</v>
      </c>
      <c r="F625" s="7">
        <f t="shared" si="58"/>
        <v>38218800.659999996</v>
      </c>
      <c r="G625" s="35">
        <f t="shared" si="56"/>
        <v>99.999975561771805</v>
      </c>
      <c r="H625" s="36"/>
    </row>
    <row r="626" spans="1:8" ht="23.25" customHeight="1" x14ac:dyDescent="0.25">
      <c r="A626" s="33" t="s">
        <v>97</v>
      </c>
      <c r="B626" s="34"/>
      <c r="C626" s="6" t="s">
        <v>582</v>
      </c>
      <c r="D626" s="6" t="s">
        <v>98</v>
      </c>
      <c r="E626" s="7">
        <v>38218810</v>
      </c>
      <c r="F626" s="7">
        <f t="shared" si="58"/>
        <v>38218800.659999996</v>
      </c>
      <c r="G626" s="35">
        <f t="shared" si="56"/>
        <v>99.999975561771805</v>
      </c>
      <c r="H626" s="36"/>
    </row>
    <row r="627" spans="1:8" ht="23.25" customHeight="1" x14ac:dyDescent="0.25">
      <c r="A627" s="33" t="s">
        <v>99</v>
      </c>
      <c r="B627" s="34"/>
      <c r="C627" s="6" t="s">
        <v>582</v>
      </c>
      <c r="D627" s="6" t="s">
        <v>100</v>
      </c>
      <c r="E627" s="7">
        <v>38218810</v>
      </c>
      <c r="F627" s="7">
        <v>38218800.659999996</v>
      </c>
      <c r="G627" s="35">
        <f t="shared" si="56"/>
        <v>99.999975561771805</v>
      </c>
      <c r="H627" s="36"/>
    </row>
    <row r="628" spans="1:8" ht="34.5" customHeight="1" x14ac:dyDescent="0.25">
      <c r="A628" s="33" t="s">
        <v>583</v>
      </c>
      <c r="B628" s="34"/>
      <c r="C628" s="6" t="s">
        <v>584</v>
      </c>
      <c r="D628" s="6"/>
      <c r="E628" s="7">
        <v>383817577.06999999</v>
      </c>
      <c r="F628" s="7">
        <f>F629+F663+F667</f>
        <v>379684401.89000005</v>
      </c>
      <c r="G628" s="35">
        <f t="shared" si="56"/>
        <v>98.923140724416029</v>
      </c>
      <c r="H628" s="36"/>
    </row>
    <row r="629" spans="1:8" ht="34.5" customHeight="1" x14ac:dyDescent="0.25">
      <c r="A629" s="33" t="s">
        <v>585</v>
      </c>
      <c r="B629" s="34"/>
      <c r="C629" s="6" t="s">
        <v>586</v>
      </c>
      <c r="D629" s="9"/>
      <c r="E629" s="7">
        <v>374004227.06999999</v>
      </c>
      <c r="F629" s="7">
        <f>F630+F633+F636+F639+F642+F645+F648+F652+F657+F660</f>
        <v>371191801.22000003</v>
      </c>
      <c r="G629" s="35">
        <f t="shared" si="56"/>
        <v>99.248022977699236</v>
      </c>
      <c r="H629" s="36"/>
    </row>
    <row r="630" spans="1:8" ht="15" customHeight="1" x14ac:dyDescent="0.25">
      <c r="A630" s="33" t="s">
        <v>587</v>
      </c>
      <c r="B630" s="34"/>
      <c r="C630" s="6" t="s">
        <v>588</v>
      </c>
      <c r="D630" s="9"/>
      <c r="E630" s="7">
        <v>12072118.07</v>
      </c>
      <c r="F630" s="7">
        <f t="shared" ref="F630:F648" si="59">F631</f>
        <v>12069685.060000001</v>
      </c>
      <c r="G630" s="35">
        <f t="shared" si="56"/>
        <v>99.979846038732461</v>
      </c>
      <c r="H630" s="36"/>
    </row>
    <row r="631" spans="1:8" ht="23.25" customHeight="1" x14ac:dyDescent="0.25">
      <c r="A631" s="33" t="s">
        <v>97</v>
      </c>
      <c r="B631" s="34"/>
      <c r="C631" s="6" t="s">
        <v>588</v>
      </c>
      <c r="D631" s="6" t="s">
        <v>98</v>
      </c>
      <c r="E631" s="7">
        <v>12072118.07</v>
      </c>
      <c r="F631" s="7">
        <f t="shared" si="59"/>
        <v>12069685.060000001</v>
      </c>
      <c r="G631" s="35">
        <f t="shared" si="56"/>
        <v>99.979846038732461</v>
      </c>
      <c r="H631" s="36"/>
    </row>
    <row r="632" spans="1:8" ht="23.25" customHeight="1" x14ac:dyDescent="0.25">
      <c r="A632" s="33" t="s">
        <v>99</v>
      </c>
      <c r="B632" s="34"/>
      <c r="C632" s="6" t="s">
        <v>588</v>
      </c>
      <c r="D632" s="6" t="s">
        <v>100</v>
      </c>
      <c r="E632" s="7">
        <v>12072118.07</v>
      </c>
      <c r="F632" s="7">
        <v>12069685.060000001</v>
      </c>
      <c r="G632" s="35">
        <f t="shared" si="56"/>
        <v>99.979846038732461</v>
      </c>
      <c r="H632" s="36"/>
    </row>
    <row r="633" spans="1:8" ht="23.25" customHeight="1" x14ac:dyDescent="0.25">
      <c r="A633" s="33" t="s">
        <v>589</v>
      </c>
      <c r="B633" s="34"/>
      <c r="C633" s="6" t="s">
        <v>590</v>
      </c>
      <c r="D633" s="9"/>
      <c r="E633" s="7">
        <v>26422499.739999998</v>
      </c>
      <c r="F633" s="7">
        <f t="shared" si="59"/>
        <v>26418497.559999999</v>
      </c>
      <c r="G633" s="35">
        <f t="shared" si="56"/>
        <v>99.984853136382327</v>
      </c>
      <c r="H633" s="36"/>
    </row>
    <row r="634" spans="1:8" ht="23.25" customHeight="1" x14ac:dyDescent="0.25">
      <c r="A634" s="33" t="s">
        <v>97</v>
      </c>
      <c r="B634" s="34"/>
      <c r="C634" s="6" t="s">
        <v>590</v>
      </c>
      <c r="D634" s="6" t="s">
        <v>98</v>
      </c>
      <c r="E634" s="7">
        <v>26422499.739999998</v>
      </c>
      <c r="F634" s="7">
        <f t="shared" si="59"/>
        <v>26418497.559999999</v>
      </c>
      <c r="G634" s="35">
        <f t="shared" si="56"/>
        <v>99.984853136382327</v>
      </c>
      <c r="H634" s="36"/>
    </row>
    <row r="635" spans="1:8" ht="23.25" customHeight="1" x14ac:dyDescent="0.25">
      <c r="A635" s="33" t="s">
        <v>99</v>
      </c>
      <c r="B635" s="34"/>
      <c r="C635" s="6" t="s">
        <v>590</v>
      </c>
      <c r="D635" s="6" t="s">
        <v>100</v>
      </c>
      <c r="E635" s="7">
        <v>26422499.739999998</v>
      </c>
      <c r="F635" s="7">
        <v>26418497.559999999</v>
      </c>
      <c r="G635" s="35">
        <f t="shared" si="56"/>
        <v>99.984853136382327</v>
      </c>
      <c r="H635" s="36"/>
    </row>
    <row r="636" spans="1:8" ht="15" customHeight="1" x14ac:dyDescent="0.25">
      <c r="A636" s="33" t="s">
        <v>591</v>
      </c>
      <c r="B636" s="34"/>
      <c r="C636" s="6" t="s">
        <v>592</v>
      </c>
      <c r="D636" s="9"/>
      <c r="E636" s="7">
        <v>38337600</v>
      </c>
      <c r="F636" s="7">
        <f t="shared" si="59"/>
        <v>37160144.630000003</v>
      </c>
      <c r="G636" s="35">
        <f t="shared" si="56"/>
        <v>96.928719142565015</v>
      </c>
      <c r="H636" s="36"/>
    </row>
    <row r="637" spans="1:8" ht="23.25" customHeight="1" x14ac:dyDescent="0.25">
      <c r="A637" s="33" t="s">
        <v>97</v>
      </c>
      <c r="B637" s="34"/>
      <c r="C637" s="6" t="s">
        <v>592</v>
      </c>
      <c r="D637" s="6" t="s">
        <v>98</v>
      </c>
      <c r="E637" s="7">
        <v>38337600</v>
      </c>
      <c r="F637" s="7">
        <f t="shared" si="59"/>
        <v>37160144.630000003</v>
      </c>
      <c r="G637" s="35">
        <f t="shared" si="56"/>
        <v>96.928719142565015</v>
      </c>
      <c r="H637" s="36"/>
    </row>
    <row r="638" spans="1:8" ht="23.25" customHeight="1" x14ac:dyDescent="0.25">
      <c r="A638" s="33" t="s">
        <v>99</v>
      </c>
      <c r="B638" s="34"/>
      <c r="C638" s="6" t="s">
        <v>592</v>
      </c>
      <c r="D638" s="6" t="s">
        <v>100</v>
      </c>
      <c r="E638" s="7">
        <v>38337600</v>
      </c>
      <c r="F638" s="7">
        <v>37160144.630000003</v>
      </c>
      <c r="G638" s="35">
        <f t="shared" si="56"/>
        <v>96.928719142565015</v>
      </c>
      <c r="H638" s="36"/>
    </row>
    <row r="639" spans="1:8" ht="23.25" customHeight="1" x14ac:dyDescent="0.25">
      <c r="A639" s="33" t="s">
        <v>593</v>
      </c>
      <c r="B639" s="34"/>
      <c r="C639" s="6" t="s">
        <v>594</v>
      </c>
      <c r="D639" s="9"/>
      <c r="E639" s="7">
        <v>16689420.310000001</v>
      </c>
      <c r="F639" s="7">
        <f t="shared" si="59"/>
        <v>16062722.18</v>
      </c>
      <c r="G639" s="35">
        <f t="shared" si="56"/>
        <v>96.244937700894894</v>
      </c>
      <c r="H639" s="36"/>
    </row>
    <row r="640" spans="1:8" ht="23.25" customHeight="1" x14ac:dyDescent="0.25">
      <c r="A640" s="33" t="s">
        <v>97</v>
      </c>
      <c r="B640" s="34"/>
      <c r="C640" s="6" t="s">
        <v>594</v>
      </c>
      <c r="D640" s="6" t="s">
        <v>98</v>
      </c>
      <c r="E640" s="7">
        <v>16689420.310000001</v>
      </c>
      <c r="F640" s="7">
        <f t="shared" si="59"/>
        <v>16062722.18</v>
      </c>
      <c r="G640" s="35">
        <f t="shared" si="56"/>
        <v>96.244937700894894</v>
      </c>
      <c r="H640" s="36"/>
    </row>
    <row r="641" spans="1:8" ht="23.25" customHeight="1" x14ac:dyDescent="0.25">
      <c r="A641" s="33" t="s">
        <v>99</v>
      </c>
      <c r="B641" s="34"/>
      <c r="C641" s="6" t="s">
        <v>594</v>
      </c>
      <c r="D641" s="6" t="s">
        <v>100</v>
      </c>
      <c r="E641" s="7">
        <v>16689420.310000001</v>
      </c>
      <c r="F641" s="7">
        <v>16062722.18</v>
      </c>
      <c r="G641" s="35">
        <f t="shared" si="56"/>
        <v>96.244937700894894</v>
      </c>
      <c r="H641" s="36"/>
    </row>
    <row r="642" spans="1:8" ht="23.25" customHeight="1" x14ac:dyDescent="0.25">
      <c r="A642" s="33" t="s">
        <v>595</v>
      </c>
      <c r="B642" s="34"/>
      <c r="C642" s="6" t="s">
        <v>596</v>
      </c>
      <c r="D642" s="9"/>
      <c r="E642" s="7">
        <v>28866240</v>
      </c>
      <c r="F642" s="7">
        <f t="shared" si="59"/>
        <v>28284333.350000001</v>
      </c>
      <c r="G642" s="35">
        <f t="shared" si="56"/>
        <v>97.98412730580776</v>
      </c>
      <c r="H642" s="36"/>
    </row>
    <row r="643" spans="1:8" ht="23.25" customHeight="1" x14ac:dyDescent="0.25">
      <c r="A643" s="33" t="s">
        <v>97</v>
      </c>
      <c r="B643" s="34"/>
      <c r="C643" s="6" t="s">
        <v>596</v>
      </c>
      <c r="D643" s="6" t="s">
        <v>98</v>
      </c>
      <c r="E643" s="7">
        <v>28866240</v>
      </c>
      <c r="F643" s="7">
        <f t="shared" si="59"/>
        <v>28284333.350000001</v>
      </c>
      <c r="G643" s="35">
        <f t="shared" si="56"/>
        <v>97.98412730580776</v>
      </c>
      <c r="H643" s="36"/>
    </row>
    <row r="644" spans="1:8" ht="23.25" customHeight="1" x14ac:dyDescent="0.25">
      <c r="A644" s="33" t="s">
        <v>99</v>
      </c>
      <c r="B644" s="34"/>
      <c r="C644" s="6" t="s">
        <v>596</v>
      </c>
      <c r="D644" s="6" t="s">
        <v>100</v>
      </c>
      <c r="E644" s="7">
        <v>28866240</v>
      </c>
      <c r="F644" s="7">
        <v>28284333.350000001</v>
      </c>
      <c r="G644" s="35">
        <f t="shared" si="56"/>
        <v>97.98412730580776</v>
      </c>
      <c r="H644" s="36"/>
    </row>
    <row r="645" spans="1:8" ht="15" customHeight="1" x14ac:dyDescent="0.25">
      <c r="A645" s="33" t="s">
        <v>597</v>
      </c>
      <c r="B645" s="34"/>
      <c r="C645" s="6" t="s">
        <v>598</v>
      </c>
      <c r="D645" s="9"/>
      <c r="E645" s="7">
        <v>14428030.07</v>
      </c>
      <c r="F645" s="7">
        <f t="shared" si="59"/>
        <v>14018832.02</v>
      </c>
      <c r="G645" s="35">
        <f t="shared" si="56"/>
        <v>97.163867499480475</v>
      </c>
      <c r="H645" s="36"/>
    </row>
    <row r="646" spans="1:8" ht="23.25" customHeight="1" x14ac:dyDescent="0.25">
      <c r="A646" s="33" t="s">
        <v>97</v>
      </c>
      <c r="B646" s="34"/>
      <c r="C646" s="6" t="s">
        <v>598</v>
      </c>
      <c r="D646" s="6" t="s">
        <v>98</v>
      </c>
      <c r="E646" s="7">
        <v>14428030.07</v>
      </c>
      <c r="F646" s="7">
        <f t="shared" si="59"/>
        <v>14018832.02</v>
      </c>
      <c r="G646" s="35">
        <f t="shared" si="56"/>
        <v>97.163867499480475</v>
      </c>
      <c r="H646" s="36"/>
    </row>
    <row r="647" spans="1:8" ht="23.25" customHeight="1" x14ac:dyDescent="0.25">
      <c r="A647" s="33" t="s">
        <v>99</v>
      </c>
      <c r="B647" s="34"/>
      <c r="C647" s="6" t="s">
        <v>598</v>
      </c>
      <c r="D647" s="6" t="s">
        <v>100</v>
      </c>
      <c r="E647" s="7">
        <v>14428030.07</v>
      </c>
      <c r="F647" s="7">
        <v>14018832.02</v>
      </c>
      <c r="G647" s="35">
        <f t="shared" si="56"/>
        <v>97.163867499480475</v>
      </c>
      <c r="H647" s="36"/>
    </row>
    <row r="648" spans="1:8" ht="34.5" customHeight="1" x14ac:dyDescent="0.25">
      <c r="A648" s="33" t="s">
        <v>599</v>
      </c>
      <c r="B648" s="34"/>
      <c r="C648" s="6" t="s">
        <v>600</v>
      </c>
      <c r="D648" s="9"/>
      <c r="E648" s="7">
        <v>226984368.88</v>
      </c>
      <c r="F648" s="7">
        <f t="shared" si="59"/>
        <v>226984368.88</v>
      </c>
      <c r="G648" s="35">
        <f t="shared" si="56"/>
        <v>100</v>
      </c>
      <c r="H648" s="36"/>
    </row>
    <row r="649" spans="1:8" ht="23.25" customHeight="1" x14ac:dyDescent="0.25">
      <c r="A649" s="33" t="s">
        <v>32</v>
      </c>
      <c r="B649" s="34"/>
      <c r="C649" s="6" t="s">
        <v>600</v>
      </c>
      <c r="D649" s="6" t="s">
        <v>33</v>
      </c>
      <c r="E649" s="7">
        <v>226984368.88</v>
      </c>
      <c r="F649" s="7">
        <f>F650+F651</f>
        <v>226984368.88</v>
      </c>
      <c r="G649" s="35">
        <f t="shared" si="56"/>
        <v>100</v>
      </c>
      <c r="H649" s="36"/>
    </row>
    <row r="650" spans="1:8" ht="15" customHeight="1" x14ac:dyDescent="0.25">
      <c r="A650" s="33" t="s">
        <v>34</v>
      </c>
      <c r="B650" s="34"/>
      <c r="C650" s="6" t="s">
        <v>600</v>
      </c>
      <c r="D650" s="6" t="s">
        <v>35</v>
      </c>
      <c r="E650" s="7">
        <v>221122022.44</v>
      </c>
      <c r="F650" s="7">
        <v>221122022.44</v>
      </c>
      <c r="G650" s="35">
        <f t="shared" si="56"/>
        <v>100</v>
      </c>
      <c r="H650" s="36"/>
    </row>
    <row r="651" spans="1:8" ht="15" customHeight="1" x14ac:dyDescent="0.25">
      <c r="A651" s="33" t="s">
        <v>59</v>
      </c>
      <c r="B651" s="34"/>
      <c r="C651" s="6" t="s">
        <v>600</v>
      </c>
      <c r="D651" s="6" t="s">
        <v>60</v>
      </c>
      <c r="E651" s="7">
        <v>5862346.4400000004</v>
      </c>
      <c r="F651" s="7">
        <v>5862346.4400000004</v>
      </c>
      <c r="G651" s="35">
        <f t="shared" si="56"/>
        <v>100</v>
      </c>
      <c r="H651" s="36"/>
    </row>
    <row r="652" spans="1:8" ht="34.5" customHeight="1" x14ac:dyDescent="0.25">
      <c r="A652" s="33" t="s">
        <v>601</v>
      </c>
      <c r="B652" s="34"/>
      <c r="C652" s="6" t="s">
        <v>602</v>
      </c>
      <c r="D652" s="9"/>
      <c r="E652" s="7">
        <v>1079000</v>
      </c>
      <c r="F652" s="7">
        <f>F653+F655</f>
        <v>1068267.54</v>
      </c>
      <c r="G652" s="35">
        <f t="shared" si="56"/>
        <v>99.005332715477294</v>
      </c>
      <c r="H652" s="36"/>
    </row>
    <row r="653" spans="1:8" ht="45.75" customHeight="1" x14ac:dyDescent="0.25">
      <c r="A653" s="33" t="s">
        <v>93</v>
      </c>
      <c r="B653" s="34"/>
      <c r="C653" s="6" t="s">
        <v>602</v>
      </c>
      <c r="D653" s="6" t="s">
        <v>94</v>
      </c>
      <c r="E653" s="7">
        <v>1018000</v>
      </c>
      <c r="F653" s="7">
        <f>F654</f>
        <v>1018000</v>
      </c>
      <c r="G653" s="35">
        <f t="shared" ref="G653:G716" si="60">F653/E653*100</f>
        <v>100</v>
      </c>
      <c r="H653" s="36"/>
    </row>
    <row r="654" spans="1:8" ht="23.25" customHeight="1" x14ac:dyDescent="0.25">
      <c r="A654" s="33" t="s">
        <v>159</v>
      </c>
      <c r="B654" s="34"/>
      <c r="C654" s="6" t="s">
        <v>602</v>
      </c>
      <c r="D654" s="6" t="s">
        <v>160</v>
      </c>
      <c r="E654" s="7">
        <v>1018000</v>
      </c>
      <c r="F654" s="7">
        <v>1018000</v>
      </c>
      <c r="G654" s="35">
        <f t="shared" si="60"/>
        <v>100</v>
      </c>
      <c r="H654" s="36"/>
    </row>
    <row r="655" spans="1:8" ht="23.25" customHeight="1" x14ac:dyDescent="0.25">
      <c r="A655" s="33" t="s">
        <v>97</v>
      </c>
      <c r="B655" s="34"/>
      <c r="C655" s="6" t="s">
        <v>602</v>
      </c>
      <c r="D655" s="6" t="s">
        <v>98</v>
      </c>
      <c r="E655" s="7">
        <v>61000</v>
      </c>
      <c r="F655" s="7">
        <f>F656</f>
        <v>50267.54</v>
      </c>
      <c r="G655" s="35">
        <f t="shared" si="60"/>
        <v>82.405803278688524</v>
      </c>
      <c r="H655" s="36"/>
    </row>
    <row r="656" spans="1:8" ht="23.25" customHeight="1" x14ac:dyDescent="0.25">
      <c r="A656" s="33" t="s">
        <v>99</v>
      </c>
      <c r="B656" s="34"/>
      <c r="C656" s="6" t="s">
        <v>602</v>
      </c>
      <c r="D656" s="6" t="s">
        <v>100</v>
      </c>
      <c r="E656" s="7">
        <v>61000</v>
      </c>
      <c r="F656" s="7">
        <v>50267.54</v>
      </c>
      <c r="G656" s="35">
        <f t="shared" si="60"/>
        <v>82.405803278688524</v>
      </c>
      <c r="H656" s="36"/>
    </row>
    <row r="657" spans="1:8" ht="15" customHeight="1" x14ac:dyDescent="0.25">
      <c r="A657" s="33" t="s">
        <v>603</v>
      </c>
      <c r="B657" s="34"/>
      <c r="C657" s="6" t="s">
        <v>604</v>
      </c>
      <c r="D657" s="9"/>
      <c r="E657" s="7">
        <v>0</v>
      </c>
      <c r="F657" s="7">
        <f t="shared" ref="F657:F671" si="61">F658</f>
        <v>0</v>
      </c>
      <c r="G657" s="35">
        <v>0</v>
      </c>
      <c r="H657" s="36"/>
    </row>
    <row r="658" spans="1:8" ht="23.25" customHeight="1" x14ac:dyDescent="0.25">
      <c r="A658" s="33" t="s">
        <v>97</v>
      </c>
      <c r="B658" s="34"/>
      <c r="C658" s="6" t="s">
        <v>604</v>
      </c>
      <c r="D658" s="6" t="s">
        <v>98</v>
      </c>
      <c r="E658" s="7">
        <v>0</v>
      </c>
      <c r="F658" s="7">
        <f t="shared" si="61"/>
        <v>0</v>
      </c>
      <c r="G658" s="35">
        <v>0</v>
      </c>
      <c r="H658" s="36"/>
    </row>
    <row r="659" spans="1:8" ht="23.25" customHeight="1" x14ac:dyDescent="0.25">
      <c r="A659" s="33" t="s">
        <v>99</v>
      </c>
      <c r="B659" s="34"/>
      <c r="C659" s="6" t="s">
        <v>604</v>
      </c>
      <c r="D659" s="6" t="s">
        <v>100</v>
      </c>
      <c r="E659" s="7">
        <v>0</v>
      </c>
      <c r="F659" s="7">
        <v>0</v>
      </c>
      <c r="G659" s="35">
        <v>0</v>
      </c>
      <c r="H659" s="36"/>
    </row>
    <row r="660" spans="1:8" ht="23.25" customHeight="1" x14ac:dyDescent="0.25">
      <c r="A660" s="33" t="s">
        <v>605</v>
      </c>
      <c r="B660" s="34"/>
      <c r="C660" s="6" t="s">
        <v>606</v>
      </c>
      <c r="D660" s="9"/>
      <c r="E660" s="7">
        <v>9124950</v>
      </c>
      <c r="F660" s="7">
        <f t="shared" si="61"/>
        <v>9124950</v>
      </c>
      <c r="G660" s="35">
        <f t="shared" si="60"/>
        <v>100</v>
      </c>
      <c r="H660" s="36"/>
    </row>
    <row r="661" spans="1:8" ht="23.25" customHeight="1" x14ac:dyDescent="0.25">
      <c r="A661" s="33" t="s">
        <v>97</v>
      </c>
      <c r="B661" s="34"/>
      <c r="C661" s="6" t="s">
        <v>606</v>
      </c>
      <c r="D661" s="6" t="s">
        <v>98</v>
      </c>
      <c r="E661" s="7">
        <v>9124950</v>
      </c>
      <c r="F661" s="7">
        <f t="shared" si="61"/>
        <v>9124950</v>
      </c>
      <c r="G661" s="35">
        <f t="shared" si="60"/>
        <v>100</v>
      </c>
      <c r="H661" s="36"/>
    </row>
    <row r="662" spans="1:8" ht="23.25" customHeight="1" x14ac:dyDescent="0.25">
      <c r="A662" s="33" t="s">
        <v>99</v>
      </c>
      <c r="B662" s="34"/>
      <c r="C662" s="6" t="s">
        <v>606</v>
      </c>
      <c r="D662" s="6" t="s">
        <v>100</v>
      </c>
      <c r="E662" s="7">
        <v>9124950</v>
      </c>
      <c r="F662" s="7">
        <v>9124950</v>
      </c>
      <c r="G662" s="35">
        <f t="shared" si="60"/>
        <v>100</v>
      </c>
      <c r="H662" s="36"/>
    </row>
    <row r="663" spans="1:8" ht="23.25" customHeight="1" x14ac:dyDescent="0.25">
      <c r="A663" s="33" t="s">
        <v>607</v>
      </c>
      <c r="B663" s="34"/>
      <c r="C663" s="6" t="s">
        <v>608</v>
      </c>
      <c r="D663" s="9"/>
      <c r="E663" s="7">
        <v>1776000</v>
      </c>
      <c r="F663" s="7">
        <f t="shared" si="61"/>
        <v>732100.79</v>
      </c>
      <c r="G663" s="35">
        <f t="shared" si="60"/>
        <v>41.221891328828832</v>
      </c>
      <c r="H663" s="36"/>
    </row>
    <row r="664" spans="1:8" ht="15" customHeight="1" x14ac:dyDescent="0.25">
      <c r="A664" s="33" t="s">
        <v>609</v>
      </c>
      <c r="B664" s="34"/>
      <c r="C664" s="6" t="s">
        <v>610</v>
      </c>
      <c r="D664" s="9"/>
      <c r="E664" s="7">
        <v>1776000</v>
      </c>
      <c r="F664" s="7">
        <f t="shared" si="61"/>
        <v>732100.79</v>
      </c>
      <c r="G664" s="35">
        <f t="shared" si="60"/>
        <v>41.221891328828832</v>
      </c>
      <c r="H664" s="36"/>
    </row>
    <row r="665" spans="1:8" ht="15" customHeight="1" x14ac:dyDescent="0.25">
      <c r="A665" s="33" t="s">
        <v>149</v>
      </c>
      <c r="B665" s="34"/>
      <c r="C665" s="6" t="s">
        <v>610</v>
      </c>
      <c r="D665" s="6" t="s">
        <v>150</v>
      </c>
      <c r="E665" s="7">
        <v>1776000</v>
      </c>
      <c r="F665" s="7">
        <f t="shared" si="61"/>
        <v>732100.79</v>
      </c>
      <c r="G665" s="35">
        <f t="shared" si="60"/>
        <v>41.221891328828832</v>
      </c>
      <c r="H665" s="36"/>
    </row>
    <row r="666" spans="1:8" ht="34.5" customHeight="1" x14ac:dyDescent="0.25">
      <c r="A666" s="33" t="s">
        <v>151</v>
      </c>
      <c r="B666" s="34"/>
      <c r="C666" s="6" t="s">
        <v>610</v>
      </c>
      <c r="D666" s="6" t="s">
        <v>152</v>
      </c>
      <c r="E666" s="7">
        <v>1776000</v>
      </c>
      <c r="F666" s="7">
        <v>732100.79</v>
      </c>
      <c r="G666" s="35">
        <f t="shared" si="60"/>
        <v>41.221891328828832</v>
      </c>
      <c r="H666" s="36"/>
    </row>
    <row r="667" spans="1:8" ht="23.25" customHeight="1" x14ac:dyDescent="0.25">
      <c r="A667" s="33" t="s">
        <v>579</v>
      </c>
      <c r="B667" s="34"/>
      <c r="C667" s="6" t="s">
        <v>611</v>
      </c>
      <c r="D667" s="9"/>
      <c r="E667" s="7">
        <v>8037350</v>
      </c>
      <c r="F667" s="7">
        <f t="shared" si="61"/>
        <v>7760499.8799999999</v>
      </c>
      <c r="G667" s="35">
        <f t="shared" si="60"/>
        <v>96.555455218448856</v>
      </c>
      <c r="H667" s="36"/>
    </row>
    <row r="668" spans="1:8" ht="15" customHeight="1" x14ac:dyDescent="0.25">
      <c r="A668" s="33" t="s">
        <v>612</v>
      </c>
      <c r="B668" s="34"/>
      <c r="C668" s="6" t="s">
        <v>613</v>
      </c>
      <c r="D668" s="9"/>
      <c r="E668" s="7">
        <v>8037350</v>
      </c>
      <c r="F668" s="7">
        <f t="shared" si="61"/>
        <v>7760499.8799999999</v>
      </c>
      <c r="G668" s="35">
        <f t="shared" si="60"/>
        <v>96.555455218448856</v>
      </c>
      <c r="H668" s="36"/>
    </row>
    <row r="669" spans="1:8" ht="23.25" customHeight="1" x14ac:dyDescent="0.25">
      <c r="A669" s="33" t="s">
        <v>97</v>
      </c>
      <c r="B669" s="34"/>
      <c r="C669" s="6" t="s">
        <v>613</v>
      </c>
      <c r="D669" s="6" t="s">
        <v>98</v>
      </c>
      <c r="E669" s="7">
        <v>8037350</v>
      </c>
      <c r="F669" s="7">
        <f t="shared" si="61"/>
        <v>7760499.8799999999</v>
      </c>
      <c r="G669" s="35">
        <f t="shared" si="60"/>
        <v>96.555455218448856</v>
      </c>
      <c r="H669" s="36"/>
    </row>
    <row r="670" spans="1:8" ht="23.25" customHeight="1" x14ac:dyDescent="0.25">
      <c r="A670" s="33" t="s">
        <v>99</v>
      </c>
      <c r="B670" s="34"/>
      <c r="C670" s="6" t="s">
        <v>613</v>
      </c>
      <c r="D670" s="6" t="s">
        <v>100</v>
      </c>
      <c r="E670" s="7">
        <v>8037350</v>
      </c>
      <c r="F670" s="7">
        <v>7760499.8799999999</v>
      </c>
      <c r="G670" s="35">
        <f t="shared" si="60"/>
        <v>96.555455218448856</v>
      </c>
      <c r="H670" s="36"/>
    </row>
    <row r="671" spans="1:8" ht="34.5" customHeight="1" x14ac:dyDescent="0.25">
      <c r="A671" s="37" t="s">
        <v>614</v>
      </c>
      <c r="B671" s="38"/>
      <c r="C671" s="10" t="s">
        <v>615</v>
      </c>
      <c r="D671" s="10"/>
      <c r="E671" s="11">
        <v>175103626</v>
      </c>
      <c r="F671" s="11">
        <f t="shared" si="61"/>
        <v>64431749.069999993</v>
      </c>
      <c r="G671" s="35">
        <f t="shared" si="60"/>
        <v>36.796353417604266</v>
      </c>
      <c r="H671" s="36"/>
    </row>
    <row r="672" spans="1:8" ht="23.25" customHeight="1" x14ac:dyDescent="0.25">
      <c r="A672" s="33" t="s">
        <v>616</v>
      </c>
      <c r="B672" s="34"/>
      <c r="C672" s="6" t="s">
        <v>617</v>
      </c>
      <c r="D672" s="6"/>
      <c r="E672" s="7">
        <v>175103626</v>
      </c>
      <c r="F672" s="7">
        <f>F673+F683</f>
        <v>64431749.069999993</v>
      </c>
      <c r="G672" s="35">
        <f t="shared" si="60"/>
        <v>36.796353417604266</v>
      </c>
      <c r="H672" s="36"/>
    </row>
    <row r="673" spans="1:8" ht="23.25" customHeight="1" x14ac:dyDescent="0.25">
      <c r="A673" s="33" t="s">
        <v>618</v>
      </c>
      <c r="B673" s="34"/>
      <c r="C673" s="6" t="s">
        <v>619</v>
      </c>
      <c r="D673" s="9"/>
      <c r="E673" s="7">
        <v>155580974.33000001</v>
      </c>
      <c r="F673" s="7">
        <f>F674+F677+F680</f>
        <v>63836282.399999991</v>
      </c>
      <c r="G673" s="35">
        <f t="shared" si="60"/>
        <v>41.03090540145223</v>
      </c>
      <c r="H673" s="36"/>
    </row>
    <row r="674" spans="1:8" ht="34.5" customHeight="1" x14ac:dyDescent="0.25">
      <c r="A674" s="33" t="s">
        <v>620</v>
      </c>
      <c r="B674" s="34"/>
      <c r="C674" s="6" t="s">
        <v>621</v>
      </c>
      <c r="D674" s="9"/>
      <c r="E674" s="7">
        <v>681893.33</v>
      </c>
      <c r="F674" s="7">
        <f t="shared" ref="F674:F681" si="62">F675</f>
        <v>681893.33</v>
      </c>
      <c r="G674" s="35">
        <f t="shared" si="60"/>
        <v>100</v>
      </c>
      <c r="H674" s="36"/>
    </row>
    <row r="675" spans="1:8" ht="23.25" customHeight="1" x14ac:dyDescent="0.25">
      <c r="A675" s="33" t="s">
        <v>97</v>
      </c>
      <c r="B675" s="34"/>
      <c r="C675" s="6" t="s">
        <v>621</v>
      </c>
      <c r="D675" s="6" t="s">
        <v>98</v>
      </c>
      <c r="E675" s="7">
        <v>681893.33</v>
      </c>
      <c r="F675" s="7">
        <f t="shared" si="62"/>
        <v>681893.33</v>
      </c>
      <c r="G675" s="35">
        <f t="shared" si="60"/>
        <v>100</v>
      </c>
      <c r="H675" s="36"/>
    </row>
    <row r="676" spans="1:8" ht="23.25" customHeight="1" x14ac:dyDescent="0.25">
      <c r="A676" s="33" t="s">
        <v>99</v>
      </c>
      <c r="B676" s="34"/>
      <c r="C676" s="6" t="s">
        <v>621</v>
      </c>
      <c r="D676" s="6" t="s">
        <v>100</v>
      </c>
      <c r="E676" s="7">
        <v>681893.33</v>
      </c>
      <c r="F676" s="7">
        <v>681893.33</v>
      </c>
      <c r="G676" s="35">
        <f t="shared" si="60"/>
        <v>100</v>
      </c>
      <c r="H676" s="36"/>
    </row>
    <row r="677" spans="1:8" ht="45.75" customHeight="1" x14ac:dyDescent="0.25">
      <c r="A677" s="33" t="s">
        <v>622</v>
      </c>
      <c r="B677" s="34"/>
      <c r="C677" s="6" t="s">
        <v>623</v>
      </c>
      <c r="D677" s="9"/>
      <c r="E677" s="7">
        <v>143827967</v>
      </c>
      <c r="F677" s="7">
        <f t="shared" si="62"/>
        <v>52083276.869999997</v>
      </c>
      <c r="G677" s="35">
        <f t="shared" si="60"/>
        <v>36.212204035394592</v>
      </c>
      <c r="H677" s="36"/>
    </row>
    <row r="678" spans="1:8" ht="23.25" customHeight="1" x14ac:dyDescent="0.25">
      <c r="A678" s="33" t="s">
        <v>97</v>
      </c>
      <c r="B678" s="34"/>
      <c r="C678" s="6" t="s">
        <v>623</v>
      </c>
      <c r="D678" s="6" t="s">
        <v>98</v>
      </c>
      <c r="E678" s="7">
        <v>143827967</v>
      </c>
      <c r="F678" s="7">
        <f t="shared" si="62"/>
        <v>52083276.869999997</v>
      </c>
      <c r="G678" s="35">
        <f t="shared" si="60"/>
        <v>36.212204035394592</v>
      </c>
      <c r="H678" s="36"/>
    </row>
    <row r="679" spans="1:8" ht="23.25" customHeight="1" x14ac:dyDescent="0.25">
      <c r="A679" s="33" t="s">
        <v>99</v>
      </c>
      <c r="B679" s="34"/>
      <c r="C679" s="6" t="s">
        <v>623</v>
      </c>
      <c r="D679" s="6" t="s">
        <v>100</v>
      </c>
      <c r="E679" s="7">
        <v>143827967</v>
      </c>
      <c r="F679" s="7">
        <v>52083276.869999997</v>
      </c>
      <c r="G679" s="35">
        <f t="shared" si="60"/>
        <v>36.212204035394592</v>
      </c>
      <c r="H679" s="36"/>
    </row>
    <row r="680" spans="1:8" ht="34.5" customHeight="1" x14ac:dyDescent="0.25">
      <c r="A680" s="33" t="s">
        <v>624</v>
      </c>
      <c r="B680" s="34"/>
      <c r="C680" s="6" t="s">
        <v>625</v>
      </c>
      <c r="D680" s="9"/>
      <c r="E680" s="7">
        <v>11071114</v>
      </c>
      <c r="F680" s="7">
        <f t="shared" si="62"/>
        <v>11071112.199999999</v>
      </c>
      <c r="G680" s="35">
        <f t="shared" si="60"/>
        <v>99.999983741473528</v>
      </c>
      <c r="H680" s="36"/>
    </row>
    <row r="681" spans="1:8" ht="23.25" customHeight="1" x14ac:dyDescent="0.25">
      <c r="A681" s="33" t="s">
        <v>97</v>
      </c>
      <c r="B681" s="34"/>
      <c r="C681" s="6" t="s">
        <v>625</v>
      </c>
      <c r="D681" s="6" t="s">
        <v>98</v>
      </c>
      <c r="E681" s="7">
        <v>11071114</v>
      </c>
      <c r="F681" s="7">
        <f t="shared" si="62"/>
        <v>11071112.199999999</v>
      </c>
      <c r="G681" s="35">
        <f t="shared" si="60"/>
        <v>99.999983741473528</v>
      </c>
      <c r="H681" s="36"/>
    </row>
    <row r="682" spans="1:8" ht="23.25" customHeight="1" x14ac:dyDescent="0.25">
      <c r="A682" s="33" t="s">
        <v>99</v>
      </c>
      <c r="B682" s="34"/>
      <c r="C682" s="6" t="s">
        <v>625</v>
      </c>
      <c r="D682" s="6" t="s">
        <v>100</v>
      </c>
      <c r="E682" s="7">
        <v>11071114</v>
      </c>
      <c r="F682" s="7">
        <v>11071112.199999999</v>
      </c>
      <c r="G682" s="35">
        <f t="shared" si="60"/>
        <v>99.999983741473528</v>
      </c>
      <c r="H682" s="36"/>
    </row>
    <row r="683" spans="1:8" ht="34.5" customHeight="1" x14ac:dyDescent="0.25">
      <c r="A683" s="33" t="s">
        <v>626</v>
      </c>
      <c r="B683" s="34"/>
      <c r="C683" s="6" t="s">
        <v>627</v>
      </c>
      <c r="D683" s="9"/>
      <c r="E683" s="7">
        <v>19522651.670000002</v>
      </c>
      <c r="F683" s="7">
        <f>F684+F687+F690</f>
        <v>595466.67000000004</v>
      </c>
      <c r="G683" s="35">
        <f t="shared" si="60"/>
        <v>3.0501321237782446</v>
      </c>
      <c r="H683" s="36"/>
    </row>
    <row r="684" spans="1:8" ht="34.5" customHeight="1" x14ac:dyDescent="0.25">
      <c r="A684" s="33" t="s">
        <v>620</v>
      </c>
      <c r="B684" s="34"/>
      <c r="C684" s="6" t="s">
        <v>628</v>
      </c>
      <c r="D684" s="9"/>
      <c r="E684" s="7">
        <v>595466.67000000004</v>
      </c>
      <c r="F684" s="7">
        <f t="shared" ref="F684:F694" si="63">F685</f>
        <v>595466.67000000004</v>
      </c>
      <c r="G684" s="35">
        <f t="shared" si="60"/>
        <v>100</v>
      </c>
      <c r="H684" s="36"/>
    </row>
    <row r="685" spans="1:8" ht="23.25" customHeight="1" x14ac:dyDescent="0.25">
      <c r="A685" s="33" t="s">
        <v>97</v>
      </c>
      <c r="B685" s="34"/>
      <c r="C685" s="6" t="s">
        <v>628</v>
      </c>
      <c r="D685" s="6" t="s">
        <v>98</v>
      </c>
      <c r="E685" s="7">
        <v>595466.67000000004</v>
      </c>
      <c r="F685" s="7">
        <f t="shared" si="63"/>
        <v>595466.67000000004</v>
      </c>
      <c r="G685" s="35">
        <f t="shared" si="60"/>
        <v>100</v>
      </c>
      <c r="H685" s="36"/>
    </row>
    <row r="686" spans="1:8" ht="23.25" customHeight="1" x14ac:dyDescent="0.25">
      <c r="A686" s="33" t="s">
        <v>99</v>
      </c>
      <c r="B686" s="34"/>
      <c r="C686" s="6" t="s">
        <v>628</v>
      </c>
      <c r="D686" s="6" t="s">
        <v>100</v>
      </c>
      <c r="E686" s="7">
        <v>595466.67000000004</v>
      </c>
      <c r="F686" s="7">
        <v>595466.67000000004</v>
      </c>
      <c r="G686" s="35">
        <f t="shared" si="60"/>
        <v>100</v>
      </c>
      <c r="H686" s="36"/>
    </row>
    <row r="687" spans="1:8" ht="34.5" customHeight="1" x14ac:dyDescent="0.25">
      <c r="A687" s="33" t="s">
        <v>629</v>
      </c>
      <c r="B687" s="34"/>
      <c r="C687" s="6" t="s">
        <v>630</v>
      </c>
      <c r="D687" s="9"/>
      <c r="E687" s="7">
        <v>10587860</v>
      </c>
      <c r="F687" s="7">
        <f t="shared" si="63"/>
        <v>0</v>
      </c>
      <c r="G687" s="35">
        <f t="shared" si="60"/>
        <v>0</v>
      </c>
      <c r="H687" s="36"/>
    </row>
    <row r="688" spans="1:8" ht="23.25" customHeight="1" x14ac:dyDescent="0.25">
      <c r="A688" s="33" t="s">
        <v>97</v>
      </c>
      <c r="B688" s="34"/>
      <c r="C688" s="6" t="s">
        <v>630</v>
      </c>
      <c r="D688" s="6" t="s">
        <v>98</v>
      </c>
      <c r="E688" s="7">
        <v>10587860</v>
      </c>
      <c r="F688" s="7">
        <f t="shared" si="63"/>
        <v>0</v>
      </c>
      <c r="G688" s="35">
        <f t="shared" si="60"/>
        <v>0</v>
      </c>
      <c r="H688" s="36"/>
    </row>
    <row r="689" spans="1:8" ht="23.25" customHeight="1" x14ac:dyDescent="0.25">
      <c r="A689" s="33" t="s">
        <v>99</v>
      </c>
      <c r="B689" s="34"/>
      <c r="C689" s="6" t="s">
        <v>630</v>
      </c>
      <c r="D689" s="6" t="s">
        <v>100</v>
      </c>
      <c r="E689" s="7">
        <v>10587860</v>
      </c>
      <c r="F689" s="7">
        <v>0</v>
      </c>
      <c r="G689" s="35">
        <f t="shared" si="60"/>
        <v>0</v>
      </c>
      <c r="H689" s="36"/>
    </row>
    <row r="690" spans="1:8" ht="34.5" customHeight="1" x14ac:dyDescent="0.25">
      <c r="A690" s="33" t="s">
        <v>631</v>
      </c>
      <c r="B690" s="34"/>
      <c r="C690" s="6" t="s">
        <v>632</v>
      </c>
      <c r="D690" s="9"/>
      <c r="E690" s="7">
        <v>8339325</v>
      </c>
      <c r="F690" s="7">
        <f t="shared" si="63"/>
        <v>0</v>
      </c>
      <c r="G690" s="35">
        <f t="shared" si="60"/>
        <v>0</v>
      </c>
      <c r="H690" s="36"/>
    </row>
    <row r="691" spans="1:8" ht="23.25" customHeight="1" x14ac:dyDescent="0.25">
      <c r="A691" s="33" t="s">
        <v>97</v>
      </c>
      <c r="B691" s="34"/>
      <c r="C691" s="6" t="s">
        <v>632</v>
      </c>
      <c r="D691" s="6" t="s">
        <v>98</v>
      </c>
      <c r="E691" s="7">
        <v>8339325</v>
      </c>
      <c r="F691" s="7">
        <f t="shared" si="63"/>
        <v>0</v>
      </c>
      <c r="G691" s="35">
        <f t="shared" si="60"/>
        <v>0</v>
      </c>
      <c r="H691" s="36"/>
    </row>
    <row r="692" spans="1:8" ht="23.25" customHeight="1" x14ac:dyDescent="0.25">
      <c r="A692" s="33" t="s">
        <v>99</v>
      </c>
      <c r="B692" s="34"/>
      <c r="C692" s="6" t="s">
        <v>632</v>
      </c>
      <c r="D692" s="6" t="s">
        <v>100</v>
      </c>
      <c r="E692" s="7">
        <v>8339325</v>
      </c>
      <c r="F692" s="7">
        <v>0</v>
      </c>
      <c r="G692" s="35">
        <f t="shared" si="60"/>
        <v>0</v>
      </c>
      <c r="H692" s="36"/>
    </row>
    <row r="693" spans="1:8" ht="23.25" customHeight="1" x14ac:dyDescent="0.25">
      <c r="A693" s="37" t="s">
        <v>633</v>
      </c>
      <c r="B693" s="38"/>
      <c r="C693" s="10" t="s">
        <v>634</v>
      </c>
      <c r="D693" s="10"/>
      <c r="E693" s="11">
        <v>0</v>
      </c>
      <c r="F693" s="11">
        <f t="shared" si="63"/>
        <v>0</v>
      </c>
      <c r="G693" s="35">
        <v>0</v>
      </c>
      <c r="H693" s="36"/>
    </row>
    <row r="694" spans="1:8" ht="34.5" customHeight="1" x14ac:dyDescent="0.25">
      <c r="A694" s="33" t="s">
        <v>635</v>
      </c>
      <c r="B694" s="34"/>
      <c r="C694" s="6" t="s">
        <v>636</v>
      </c>
      <c r="D694" s="6"/>
      <c r="E694" s="7">
        <v>0</v>
      </c>
      <c r="F694" s="7">
        <f t="shared" si="63"/>
        <v>0</v>
      </c>
      <c r="G694" s="35">
        <v>0</v>
      </c>
      <c r="H694" s="36"/>
    </row>
    <row r="695" spans="1:8" ht="34.5" customHeight="1" x14ac:dyDescent="0.25">
      <c r="A695" s="33" t="s">
        <v>637</v>
      </c>
      <c r="B695" s="34"/>
      <c r="C695" s="6" t="s">
        <v>638</v>
      </c>
      <c r="D695" s="9"/>
      <c r="E695" s="7">
        <v>0</v>
      </c>
      <c r="F695" s="7">
        <f>F696+F699</f>
        <v>0</v>
      </c>
      <c r="G695" s="35">
        <v>0</v>
      </c>
      <c r="H695" s="36"/>
    </row>
    <row r="696" spans="1:8" ht="34.5" customHeight="1" x14ac:dyDescent="0.25">
      <c r="A696" s="33" t="s">
        <v>639</v>
      </c>
      <c r="B696" s="34"/>
      <c r="C696" s="6" t="s">
        <v>640</v>
      </c>
      <c r="D696" s="9"/>
      <c r="E696" s="7">
        <v>0</v>
      </c>
      <c r="F696" s="7">
        <f t="shared" ref="F696:F702" si="64">F697</f>
        <v>0</v>
      </c>
      <c r="G696" s="35">
        <v>0</v>
      </c>
      <c r="H696" s="36"/>
    </row>
    <row r="697" spans="1:8" ht="23.25" customHeight="1" x14ac:dyDescent="0.25">
      <c r="A697" s="33" t="s">
        <v>326</v>
      </c>
      <c r="B697" s="34"/>
      <c r="C697" s="6" t="s">
        <v>640</v>
      </c>
      <c r="D697" s="6" t="s">
        <v>327</v>
      </c>
      <c r="E697" s="7">
        <v>0</v>
      </c>
      <c r="F697" s="7">
        <f t="shared" si="64"/>
        <v>0</v>
      </c>
      <c r="G697" s="35">
        <v>0</v>
      </c>
      <c r="H697" s="36"/>
    </row>
    <row r="698" spans="1:8" ht="15" customHeight="1" x14ac:dyDescent="0.25">
      <c r="A698" s="33" t="s">
        <v>328</v>
      </c>
      <c r="B698" s="34"/>
      <c r="C698" s="6" t="s">
        <v>640</v>
      </c>
      <c r="D698" s="6" t="s">
        <v>329</v>
      </c>
      <c r="E698" s="7">
        <v>0</v>
      </c>
      <c r="F698" s="7">
        <v>0</v>
      </c>
      <c r="G698" s="35">
        <v>0</v>
      </c>
      <c r="H698" s="36"/>
    </row>
    <row r="699" spans="1:8" ht="34.5" customHeight="1" x14ac:dyDescent="0.25">
      <c r="A699" s="33" t="s">
        <v>641</v>
      </c>
      <c r="B699" s="34"/>
      <c r="C699" s="6" t="s">
        <v>642</v>
      </c>
      <c r="D699" s="9"/>
      <c r="E699" s="7">
        <v>0</v>
      </c>
      <c r="F699" s="7">
        <f t="shared" si="64"/>
        <v>0</v>
      </c>
      <c r="G699" s="35">
        <v>0</v>
      </c>
      <c r="H699" s="36"/>
    </row>
    <row r="700" spans="1:8" ht="23.25" customHeight="1" x14ac:dyDescent="0.25">
      <c r="A700" s="33" t="s">
        <v>326</v>
      </c>
      <c r="B700" s="34"/>
      <c r="C700" s="6" t="s">
        <v>642</v>
      </c>
      <c r="D700" s="6" t="s">
        <v>327</v>
      </c>
      <c r="E700" s="7">
        <v>0</v>
      </c>
      <c r="F700" s="7">
        <f t="shared" si="64"/>
        <v>0</v>
      </c>
      <c r="G700" s="35">
        <v>0</v>
      </c>
      <c r="H700" s="36"/>
    </row>
    <row r="701" spans="1:8" ht="15" customHeight="1" x14ac:dyDescent="0.25">
      <c r="A701" s="33" t="s">
        <v>328</v>
      </c>
      <c r="B701" s="34"/>
      <c r="C701" s="6" t="s">
        <v>642</v>
      </c>
      <c r="D701" s="6" t="s">
        <v>329</v>
      </c>
      <c r="E701" s="7">
        <v>0</v>
      </c>
      <c r="F701" s="7">
        <v>0</v>
      </c>
      <c r="G701" s="35">
        <v>0</v>
      </c>
      <c r="H701" s="36"/>
    </row>
    <row r="702" spans="1:8" ht="23.25" customHeight="1" x14ac:dyDescent="0.25">
      <c r="A702" s="37" t="s">
        <v>643</v>
      </c>
      <c r="B702" s="38"/>
      <c r="C702" s="10" t="s">
        <v>644</v>
      </c>
      <c r="D702" s="10"/>
      <c r="E702" s="11">
        <v>5793200</v>
      </c>
      <c r="F702" s="11">
        <f t="shared" si="64"/>
        <v>4813960.87</v>
      </c>
      <c r="G702" s="35">
        <f t="shared" si="60"/>
        <v>83.096749119657531</v>
      </c>
      <c r="H702" s="36"/>
    </row>
    <row r="703" spans="1:8" ht="15" customHeight="1" x14ac:dyDescent="0.25">
      <c r="A703" s="33" t="s">
        <v>645</v>
      </c>
      <c r="B703" s="34"/>
      <c r="C703" s="6" t="s">
        <v>646</v>
      </c>
      <c r="D703" s="9"/>
      <c r="E703" s="7">
        <v>5793200</v>
      </c>
      <c r="F703" s="7">
        <f>F704+F706</f>
        <v>4813960.87</v>
      </c>
      <c r="G703" s="35">
        <f t="shared" si="60"/>
        <v>83.096749119657531</v>
      </c>
      <c r="H703" s="36"/>
    </row>
    <row r="704" spans="1:8" ht="45.75" customHeight="1" x14ac:dyDescent="0.25">
      <c r="A704" s="33" t="s">
        <v>93</v>
      </c>
      <c r="B704" s="34"/>
      <c r="C704" s="6" t="s">
        <v>646</v>
      </c>
      <c r="D704" s="6" t="s">
        <v>94</v>
      </c>
      <c r="E704" s="7">
        <v>4084300</v>
      </c>
      <c r="F704" s="7">
        <f>F705</f>
        <v>3690761.19</v>
      </c>
      <c r="G704" s="35">
        <f t="shared" si="60"/>
        <v>90.364595891584841</v>
      </c>
      <c r="H704" s="36"/>
    </row>
    <row r="705" spans="1:8" ht="23.25" customHeight="1" x14ac:dyDescent="0.25">
      <c r="A705" s="33" t="s">
        <v>159</v>
      </c>
      <c r="B705" s="34"/>
      <c r="C705" s="6" t="s">
        <v>646</v>
      </c>
      <c r="D705" s="6" t="s">
        <v>160</v>
      </c>
      <c r="E705" s="7">
        <v>4084300</v>
      </c>
      <c r="F705" s="7">
        <v>3690761.19</v>
      </c>
      <c r="G705" s="35">
        <f t="shared" si="60"/>
        <v>90.364595891584841</v>
      </c>
      <c r="H705" s="36"/>
    </row>
    <row r="706" spans="1:8" ht="23.25" customHeight="1" x14ac:dyDescent="0.25">
      <c r="A706" s="33" t="s">
        <v>97</v>
      </c>
      <c r="B706" s="34"/>
      <c r="C706" s="6" t="s">
        <v>646</v>
      </c>
      <c r="D706" s="6" t="s">
        <v>98</v>
      </c>
      <c r="E706" s="7">
        <v>1708900</v>
      </c>
      <c r="F706" s="7">
        <f>F707</f>
        <v>1123199.68</v>
      </c>
      <c r="G706" s="35">
        <f t="shared" si="60"/>
        <v>65.726471999531853</v>
      </c>
      <c r="H706" s="36"/>
    </row>
    <row r="707" spans="1:8" ht="23.25" customHeight="1" x14ac:dyDescent="0.25">
      <c r="A707" s="33" t="s">
        <v>99</v>
      </c>
      <c r="B707" s="34"/>
      <c r="C707" s="6" t="s">
        <v>646</v>
      </c>
      <c r="D707" s="6" t="s">
        <v>100</v>
      </c>
      <c r="E707" s="7">
        <v>1708900</v>
      </c>
      <c r="F707" s="7">
        <v>1123199.68</v>
      </c>
      <c r="G707" s="35">
        <f t="shared" si="60"/>
        <v>65.726471999531853</v>
      </c>
      <c r="H707" s="36"/>
    </row>
    <row r="708" spans="1:8" ht="15" customHeight="1" x14ac:dyDescent="0.25">
      <c r="A708" s="37" t="s">
        <v>647</v>
      </c>
      <c r="B708" s="38"/>
      <c r="C708" s="10" t="s">
        <v>648</v>
      </c>
      <c r="D708" s="10"/>
      <c r="E708" s="11">
        <v>33857529.960000001</v>
      </c>
      <c r="F708" s="11">
        <f>F709+F712+F715+F718</f>
        <v>1700604.59</v>
      </c>
      <c r="G708" s="35">
        <f t="shared" si="60"/>
        <v>5.0228253272141536</v>
      </c>
      <c r="H708" s="36"/>
    </row>
    <row r="709" spans="1:8" ht="23.25" customHeight="1" x14ac:dyDescent="0.25">
      <c r="A709" s="33" t="s">
        <v>649</v>
      </c>
      <c r="B709" s="34"/>
      <c r="C709" s="6" t="s">
        <v>650</v>
      </c>
      <c r="D709" s="9"/>
      <c r="E709" s="7">
        <v>486000</v>
      </c>
      <c r="F709" s="7">
        <f t="shared" ref="F709:F719" si="65">F710</f>
        <v>0</v>
      </c>
      <c r="G709" s="35">
        <f t="shared" si="60"/>
        <v>0</v>
      </c>
      <c r="H709" s="36"/>
    </row>
    <row r="710" spans="1:8" ht="15" customHeight="1" x14ac:dyDescent="0.25">
      <c r="A710" s="33" t="s">
        <v>149</v>
      </c>
      <c r="B710" s="34"/>
      <c r="C710" s="6" t="s">
        <v>650</v>
      </c>
      <c r="D710" s="6" t="s">
        <v>150</v>
      </c>
      <c r="E710" s="7">
        <v>486000</v>
      </c>
      <c r="F710" s="7">
        <f t="shared" si="65"/>
        <v>0</v>
      </c>
      <c r="G710" s="35">
        <f t="shared" si="60"/>
        <v>0</v>
      </c>
      <c r="H710" s="36"/>
    </row>
    <row r="711" spans="1:8" ht="15" customHeight="1" x14ac:dyDescent="0.25">
      <c r="A711" s="33" t="s">
        <v>651</v>
      </c>
      <c r="B711" s="34"/>
      <c r="C711" s="6" t="s">
        <v>650</v>
      </c>
      <c r="D711" s="6" t="s">
        <v>652</v>
      </c>
      <c r="E711" s="7">
        <v>486000</v>
      </c>
      <c r="F711" s="7">
        <v>0</v>
      </c>
      <c r="G711" s="35">
        <f t="shared" si="60"/>
        <v>0</v>
      </c>
      <c r="H711" s="36"/>
    </row>
    <row r="712" spans="1:8" ht="15" customHeight="1" x14ac:dyDescent="0.25">
      <c r="A712" s="33" t="s">
        <v>653</v>
      </c>
      <c r="B712" s="34"/>
      <c r="C712" s="6" t="s">
        <v>654</v>
      </c>
      <c r="D712" s="9"/>
      <c r="E712" s="7">
        <v>1785349.98</v>
      </c>
      <c r="F712" s="7">
        <f t="shared" si="65"/>
        <v>1685604.59</v>
      </c>
      <c r="G712" s="35">
        <f t="shared" si="60"/>
        <v>94.413118373575145</v>
      </c>
      <c r="H712" s="36"/>
    </row>
    <row r="713" spans="1:8" ht="15" customHeight="1" x14ac:dyDescent="0.25">
      <c r="A713" s="33" t="s">
        <v>149</v>
      </c>
      <c r="B713" s="34"/>
      <c r="C713" s="6" t="s">
        <v>654</v>
      </c>
      <c r="D713" s="6" t="s">
        <v>150</v>
      </c>
      <c r="E713" s="7">
        <v>1785349.98</v>
      </c>
      <c r="F713" s="7">
        <f t="shared" si="65"/>
        <v>1685604.59</v>
      </c>
      <c r="G713" s="35">
        <f t="shared" si="60"/>
        <v>94.413118373575145</v>
      </c>
      <c r="H713" s="36"/>
    </row>
    <row r="714" spans="1:8" ht="15" customHeight="1" x14ac:dyDescent="0.25">
      <c r="A714" s="33" t="s">
        <v>655</v>
      </c>
      <c r="B714" s="34"/>
      <c r="C714" s="6" t="s">
        <v>654</v>
      </c>
      <c r="D714" s="6" t="s">
        <v>656</v>
      </c>
      <c r="E714" s="7">
        <v>1785349.98</v>
      </c>
      <c r="F714" s="7">
        <v>1685604.59</v>
      </c>
      <c r="G714" s="35">
        <f t="shared" si="60"/>
        <v>94.413118373575145</v>
      </c>
      <c r="H714" s="36"/>
    </row>
    <row r="715" spans="1:8" ht="15" customHeight="1" x14ac:dyDescent="0.25">
      <c r="A715" s="33" t="s">
        <v>657</v>
      </c>
      <c r="B715" s="34"/>
      <c r="C715" s="6" t="s">
        <v>658</v>
      </c>
      <c r="D715" s="9"/>
      <c r="E715" s="7">
        <v>137650.01999999999</v>
      </c>
      <c r="F715" s="7">
        <f t="shared" si="65"/>
        <v>15000</v>
      </c>
      <c r="G715" s="35">
        <f t="shared" si="60"/>
        <v>10.897201467896627</v>
      </c>
      <c r="H715" s="36"/>
    </row>
    <row r="716" spans="1:8" ht="15" customHeight="1" x14ac:dyDescent="0.25">
      <c r="A716" s="33" t="s">
        <v>149</v>
      </c>
      <c r="B716" s="34"/>
      <c r="C716" s="6" t="s">
        <v>658</v>
      </c>
      <c r="D716" s="6" t="s">
        <v>150</v>
      </c>
      <c r="E716" s="7">
        <v>137650.01999999999</v>
      </c>
      <c r="F716" s="7">
        <f t="shared" si="65"/>
        <v>15000</v>
      </c>
      <c r="G716" s="35">
        <f t="shared" si="60"/>
        <v>10.897201467896627</v>
      </c>
      <c r="H716" s="36"/>
    </row>
    <row r="717" spans="1:8" ht="15" customHeight="1" x14ac:dyDescent="0.25">
      <c r="A717" s="33" t="s">
        <v>340</v>
      </c>
      <c r="B717" s="34"/>
      <c r="C717" s="6" t="s">
        <v>658</v>
      </c>
      <c r="D717" s="6" t="s">
        <v>341</v>
      </c>
      <c r="E717" s="7">
        <v>137650.01999999999</v>
      </c>
      <c r="F717" s="7">
        <v>15000</v>
      </c>
      <c r="G717" s="35">
        <f t="shared" ref="G717:G723" si="66">F717/E717*100</f>
        <v>10.897201467896627</v>
      </c>
      <c r="H717" s="36"/>
    </row>
    <row r="718" spans="1:8" ht="15" customHeight="1" x14ac:dyDescent="0.25">
      <c r="A718" s="33" t="s">
        <v>659</v>
      </c>
      <c r="B718" s="34"/>
      <c r="C718" s="6" t="s">
        <v>660</v>
      </c>
      <c r="D718" s="9"/>
      <c r="E718" s="7">
        <v>31448529.960000001</v>
      </c>
      <c r="F718" s="7">
        <f t="shared" si="65"/>
        <v>0</v>
      </c>
      <c r="G718" s="35">
        <f t="shared" si="66"/>
        <v>0</v>
      </c>
      <c r="H718" s="36"/>
    </row>
    <row r="719" spans="1:8" ht="15" customHeight="1" x14ac:dyDescent="0.25">
      <c r="A719" s="33" t="s">
        <v>149</v>
      </c>
      <c r="B719" s="34"/>
      <c r="C719" s="6" t="s">
        <v>660</v>
      </c>
      <c r="D719" s="6" t="s">
        <v>150</v>
      </c>
      <c r="E719" s="7">
        <v>31448529.960000001</v>
      </c>
      <c r="F719" s="7">
        <f t="shared" si="65"/>
        <v>0</v>
      </c>
      <c r="G719" s="35">
        <f t="shared" si="66"/>
        <v>0</v>
      </c>
      <c r="H719" s="36"/>
    </row>
    <row r="720" spans="1:8" ht="15" customHeight="1" x14ac:dyDescent="0.25">
      <c r="A720" s="33" t="s">
        <v>651</v>
      </c>
      <c r="B720" s="34"/>
      <c r="C720" s="6" t="s">
        <v>660</v>
      </c>
      <c r="D720" s="6" t="s">
        <v>652</v>
      </c>
      <c r="E720" s="7">
        <v>31448529.960000001</v>
      </c>
      <c r="F720" s="7">
        <v>0</v>
      </c>
      <c r="G720" s="39">
        <f t="shared" si="66"/>
        <v>0</v>
      </c>
      <c r="H720" s="40"/>
    </row>
    <row r="721" spans="1:8" ht="15" customHeight="1" x14ac:dyDescent="0.25">
      <c r="A721" s="41" t="s">
        <v>661</v>
      </c>
      <c r="B721" s="42"/>
      <c r="C721" s="43"/>
      <c r="D721" s="44"/>
      <c r="E721" s="12">
        <v>39650729.960000001</v>
      </c>
      <c r="F721" s="13">
        <v>6514565.46</v>
      </c>
      <c r="G721" s="45">
        <f t="shared" si="66"/>
        <v>16.429875229464756</v>
      </c>
      <c r="H721" s="46"/>
    </row>
    <row r="722" spans="1:8" ht="15" customHeight="1" x14ac:dyDescent="0.25">
      <c r="A722" s="41" t="s">
        <v>662</v>
      </c>
      <c r="B722" s="42"/>
      <c r="C722" s="43"/>
      <c r="D722" s="44"/>
      <c r="E722" s="12">
        <v>2802292095.2199998</v>
      </c>
      <c r="F722" s="13">
        <v>2547472155.1399999</v>
      </c>
      <c r="G722" s="45">
        <f t="shared" si="66"/>
        <v>90.906731653182831</v>
      </c>
      <c r="H722" s="46"/>
    </row>
    <row r="723" spans="1:8" ht="15" customHeight="1" x14ac:dyDescent="0.25">
      <c r="A723" s="41" t="s">
        <v>663</v>
      </c>
      <c r="B723" s="42"/>
      <c r="C723" s="43"/>
      <c r="D723" s="44"/>
      <c r="E723" s="12">
        <v>2841942825.1799998</v>
      </c>
      <c r="F723" s="13">
        <f>F721+F722</f>
        <v>2553986720.5999999</v>
      </c>
      <c r="G723" s="45">
        <f t="shared" si="66"/>
        <v>89.867632028742108</v>
      </c>
      <c r="H723" s="46"/>
    </row>
    <row r="724" spans="1:8" ht="14.25" customHeight="1" x14ac:dyDescent="0.25">
      <c r="A724" s="14"/>
      <c r="B724" s="14"/>
      <c r="C724" s="14"/>
      <c r="D724" s="14"/>
      <c r="E724" s="14"/>
      <c r="F724" s="14"/>
      <c r="G724" s="15"/>
      <c r="H724" s="16"/>
    </row>
  </sheetData>
  <autoFilter ref="A12:H723">
    <filterColumn colId="0" showButton="0"/>
    <filterColumn colId="6" showButton="0"/>
  </autoFilter>
  <mergeCells count="1437">
    <mergeCell ref="A716:B716"/>
    <mergeCell ref="G716:H716"/>
    <mergeCell ref="A717:B717"/>
    <mergeCell ref="G717:H717"/>
    <mergeCell ref="A718:B718"/>
    <mergeCell ref="G718:H718"/>
    <mergeCell ref="A719:B719"/>
    <mergeCell ref="G719:H719"/>
    <mergeCell ref="A720:B720"/>
    <mergeCell ref="G720:H720"/>
    <mergeCell ref="A721:D721"/>
    <mergeCell ref="G721:H721"/>
    <mergeCell ref="A722:D722"/>
    <mergeCell ref="G722:H722"/>
    <mergeCell ref="A723:D723"/>
    <mergeCell ref="G723:H723"/>
    <mergeCell ref="A707:B707"/>
    <mergeCell ref="G707:H707"/>
    <mergeCell ref="A708:B708"/>
    <mergeCell ref="G708:H708"/>
    <mergeCell ref="A709:B709"/>
    <mergeCell ref="G709:H709"/>
    <mergeCell ref="A710:B710"/>
    <mergeCell ref="G710:H710"/>
    <mergeCell ref="A711:B711"/>
    <mergeCell ref="G711:H711"/>
    <mergeCell ref="A712:B712"/>
    <mergeCell ref="G712:H712"/>
    <mergeCell ref="A713:B713"/>
    <mergeCell ref="G713:H713"/>
    <mergeCell ref="A714:B714"/>
    <mergeCell ref="G714:H714"/>
    <mergeCell ref="A715:B715"/>
    <mergeCell ref="G715:H715"/>
    <mergeCell ref="A698:B698"/>
    <mergeCell ref="G698:H698"/>
    <mergeCell ref="A699:B699"/>
    <mergeCell ref="G699:H699"/>
    <mergeCell ref="A700:B700"/>
    <mergeCell ref="G700:H700"/>
    <mergeCell ref="A701:B701"/>
    <mergeCell ref="G701:H701"/>
    <mergeCell ref="A702:B702"/>
    <mergeCell ref="G702:H702"/>
    <mergeCell ref="A703:B703"/>
    <mergeCell ref="G703:H703"/>
    <mergeCell ref="A704:B704"/>
    <mergeCell ref="G704:H704"/>
    <mergeCell ref="A705:B705"/>
    <mergeCell ref="G705:H705"/>
    <mergeCell ref="A706:B706"/>
    <mergeCell ref="G706:H706"/>
    <mergeCell ref="A689:B689"/>
    <mergeCell ref="G689:H689"/>
    <mergeCell ref="A690:B690"/>
    <mergeCell ref="G690:H690"/>
    <mergeCell ref="A691:B691"/>
    <mergeCell ref="G691:H691"/>
    <mergeCell ref="A692:B692"/>
    <mergeCell ref="G692:H692"/>
    <mergeCell ref="A693:B693"/>
    <mergeCell ref="G693:H693"/>
    <mergeCell ref="A694:B694"/>
    <mergeCell ref="G694:H694"/>
    <mergeCell ref="A695:B695"/>
    <mergeCell ref="G695:H695"/>
    <mergeCell ref="A696:B696"/>
    <mergeCell ref="G696:H696"/>
    <mergeCell ref="A697:B697"/>
    <mergeCell ref="G697:H697"/>
    <mergeCell ref="A680:B680"/>
    <mergeCell ref="G680:H680"/>
    <mergeCell ref="A681:B681"/>
    <mergeCell ref="G681:H681"/>
    <mergeCell ref="A682:B682"/>
    <mergeCell ref="G682:H682"/>
    <mergeCell ref="A683:B683"/>
    <mergeCell ref="G683:H683"/>
    <mergeCell ref="A684:B684"/>
    <mergeCell ref="G684:H684"/>
    <mergeCell ref="A685:B685"/>
    <mergeCell ref="G685:H685"/>
    <mergeCell ref="A686:B686"/>
    <mergeCell ref="G686:H686"/>
    <mergeCell ref="A687:B687"/>
    <mergeCell ref="G687:H687"/>
    <mergeCell ref="A688:B688"/>
    <mergeCell ref="G688:H688"/>
    <mergeCell ref="A671:B671"/>
    <mergeCell ref="G671:H671"/>
    <mergeCell ref="A672:B672"/>
    <mergeCell ref="G672:H672"/>
    <mergeCell ref="A673:B673"/>
    <mergeCell ref="G673:H673"/>
    <mergeCell ref="A674:B674"/>
    <mergeCell ref="G674:H674"/>
    <mergeCell ref="A675:B675"/>
    <mergeCell ref="G675:H675"/>
    <mergeCell ref="A676:B676"/>
    <mergeCell ref="G676:H676"/>
    <mergeCell ref="A677:B677"/>
    <mergeCell ref="G677:H677"/>
    <mergeCell ref="A678:B678"/>
    <mergeCell ref="G678:H678"/>
    <mergeCell ref="A679:B679"/>
    <mergeCell ref="G679:H679"/>
    <mergeCell ref="A662:B662"/>
    <mergeCell ref="G662:H662"/>
    <mergeCell ref="A663:B663"/>
    <mergeCell ref="G663:H663"/>
    <mergeCell ref="A664:B664"/>
    <mergeCell ref="G664:H664"/>
    <mergeCell ref="A665:B665"/>
    <mergeCell ref="G665:H665"/>
    <mergeCell ref="A666:B666"/>
    <mergeCell ref="G666:H666"/>
    <mergeCell ref="A667:B667"/>
    <mergeCell ref="G667:H667"/>
    <mergeCell ref="A668:B668"/>
    <mergeCell ref="G668:H668"/>
    <mergeCell ref="A669:B669"/>
    <mergeCell ref="G669:H669"/>
    <mergeCell ref="A670:B670"/>
    <mergeCell ref="G670:H670"/>
    <mergeCell ref="A653:B653"/>
    <mergeCell ref="G653:H653"/>
    <mergeCell ref="A654:B654"/>
    <mergeCell ref="G654:H654"/>
    <mergeCell ref="A655:B655"/>
    <mergeCell ref="G655:H655"/>
    <mergeCell ref="A656:B656"/>
    <mergeCell ref="G656:H656"/>
    <mergeCell ref="A657:B657"/>
    <mergeCell ref="G657:H657"/>
    <mergeCell ref="A658:B658"/>
    <mergeCell ref="G658:H658"/>
    <mergeCell ref="A659:B659"/>
    <mergeCell ref="G659:H659"/>
    <mergeCell ref="A660:B660"/>
    <mergeCell ref="G660:H660"/>
    <mergeCell ref="A661:B661"/>
    <mergeCell ref="G661:H661"/>
    <mergeCell ref="A644:B644"/>
    <mergeCell ref="G644:H644"/>
    <mergeCell ref="A645:B645"/>
    <mergeCell ref="G645:H645"/>
    <mergeCell ref="A646:B646"/>
    <mergeCell ref="G646:H646"/>
    <mergeCell ref="A647:B647"/>
    <mergeCell ref="G647:H647"/>
    <mergeCell ref="A648:B648"/>
    <mergeCell ref="G648:H648"/>
    <mergeCell ref="A649:B649"/>
    <mergeCell ref="G649:H649"/>
    <mergeCell ref="A650:B650"/>
    <mergeCell ref="G650:H650"/>
    <mergeCell ref="A651:B651"/>
    <mergeCell ref="G651:H651"/>
    <mergeCell ref="A652:B652"/>
    <mergeCell ref="G652:H652"/>
    <mergeCell ref="A635:B635"/>
    <mergeCell ref="G635:H635"/>
    <mergeCell ref="A636:B636"/>
    <mergeCell ref="G636:H636"/>
    <mergeCell ref="A637:B637"/>
    <mergeCell ref="G637:H637"/>
    <mergeCell ref="A638:B638"/>
    <mergeCell ref="G638:H638"/>
    <mergeCell ref="A639:B639"/>
    <mergeCell ref="G639:H639"/>
    <mergeCell ref="A640:B640"/>
    <mergeCell ref="G640:H640"/>
    <mergeCell ref="A641:B641"/>
    <mergeCell ref="G641:H641"/>
    <mergeCell ref="A642:B642"/>
    <mergeCell ref="G642:H642"/>
    <mergeCell ref="A643:B643"/>
    <mergeCell ref="G643:H643"/>
    <mergeCell ref="A626:B626"/>
    <mergeCell ref="G626:H626"/>
    <mergeCell ref="A627:B627"/>
    <mergeCell ref="G627:H627"/>
    <mergeCell ref="A628:B628"/>
    <mergeCell ref="G628:H628"/>
    <mergeCell ref="A629:B629"/>
    <mergeCell ref="G629:H629"/>
    <mergeCell ref="A630:B630"/>
    <mergeCell ref="G630:H630"/>
    <mergeCell ref="A631:B631"/>
    <mergeCell ref="G631:H631"/>
    <mergeCell ref="A632:B632"/>
    <mergeCell ref="G632:H632"/>
    <mergeCell ref="A633:B633"/>
    <mergeCell ref="G633:H633"/>
    <mergeCell ref="A634:B634"/>
    <mergeCell ref="G634:H634"/>
    <mergeCell ref="A617:B617"/>
    <mergeCell ref="G617:H617"/>
    <mergeCell ref="A618:B618"/>
    <mergeCell ref="G618:H618"/>
    <mergeCell ref="A619:B619"/>
    <mergeCell ref="G619:H619"/>
    <mergeCell ref="A620:B620"/>
    <mergeCell ref="G620:H620"/>
    <mergeCell ref="A621:B621"/>
    <mergeCell ref="G621:H621"/>
    <mergeCell ref="A622:B622"/>
    <mergeCell ref="G622:H622"/>
    <mergeCell ref="A623:B623"/>
    <mergeCell ref="G623:H623"/>
    <mergeCell ref="A624:B624"/>
    <mergeCell ref="G624:H624"/>
    <mergeCell ref="A625:B625"/>
    <mergeCell ref="G625:H625"/>
    <mergeCell ref="A608:B608"/>
    <mergeCell ref="G608:H608"/>
    <mergeCell ref="A609:B609"/>
    <mergeCell ref="G609:H609"/>
    <mergeCell ref="A610:B610"/>
    <mergeCell ref="G610:H610"/>
    <mergeCell ref="A611:B611"/>
    <mergeCell ref="G611:H611"/>
    <mergeCell ref="A612:B612"/>
    <mergeCell ref="G612:H612"/>
    <mergeCell ref="A613:B613"/>
    <mergeCell ref="G613:H613"/>
    <mergeCell ref="A614:B614"/>
    <mergeCell ref="G614:H614"/>
    <mergeCell ref="A615:B615"/>
    <mergeCell ref="G615:H615"/>
    <mergeCell ref="A616:B616"/>
    <mergeCell ref="G616:H616"/>
    <mergeCell ref="A599:B599"/>
    <mergeCell ref="G599:H599"/>
    <mergeCell ref="A600:B600"/>
    <mergeCell ref="G600:H600"/>
    <mergeCell ref="A601:B601"/>
    <mergeCell ref="G601:H601"/>
    <mergeCell ref="A602:B602"/>
    <mergeCell ref="G602:H602"/>
    <mergeCell ref="A603:B603"/>
    <mergeCell ref="G603:H603"/>
    <mergeCell ref="A604:B604"/>
    <mergeCell ref="G604:H604"/>
    <mergeCell ref="A605:B605"/>
    <mergeCell ref="G605:H605"/>
    <mergeCell ref="A606:B606"/>
    <mergeCell ref="G606:H606"/>
    <mergeCell ref="A607:B607"/>
    <mergeCell ref="G607:H607"/>
    <mergeCell ref="A590:B590"/>
    <mergeCell ref="G590:H590"/>
    <mergeCell ref="A591:B591"/>
    <mergeCell ref="G591:H591"/>
    <mergeCell ref="A592:B592"/>
    <mergeCell ref="G592:H592"/>
    <mergeCell ref="A593:B593"/>
    <mergeCell ref="G593:H593"/>
    <mergeCell ref="A594:B594"/>
    <mergeCell ref="G594:H594"/>
    <mergeCell ref="A595:B595"/>
    <mergeCell ref="G595:H595"/>
    <mergeCell ref="A596:B596"/>
    <mergeCell ref="G596:H596"/>
    <mergeCell ref="A597:B597"/>
    <mergeCell ref="G597:H597"/>
    <mergeCell ref="A598:B598"/>
    <mergeCell ref="G598:H598"/>
    <mergeCell ref="A581:B581"/>
    <mergeCell ref="G581:H581"/>
    <mergeCell ref="A582:B582"/>
    <mergeCell ref="G582:H582"/>
    <mergeCell ref="A583:B583"/>
    <mergeCell ref="G583:H583"/>
    <mergeCell ref="A584:B584"/>
    <mergeCell ref="G584:H584"/>
    <mergeCell ref="A585:B585"/>
    <mergeCell ref="G585:H585"/>
    <mergeCell ref="A586:B586"/>
    <mergeCell ref="G586:H586"/>
    <mergeCell ref="A587:B587"/>
    <mergeCell ref="G587:H587"/>
    <mergeCell ref="A588:B588"/>
    <mergeCell ref="G588:H588"/>
    <mergeCell ref="A589:B589"/>
    <mergeCell ref="G589:H589"/>
    <mergeCell ref="A572:B572"/>
    <mergeCell ref="G572:H572"/>
    <mergeCell ref="A573:B573"/>
    <mergeCell ref="G573:H573"/>
    <mergeCell ref="A574:B574"/>
    <mergeCell ref="G574:H574"/>
    <mergeCell ref="A575:B575"/>
    <mergeCell ref="G575:H575"/>
    <mergeCell ref="A576:B576"/>
    <mergeCell ref="G576:H576"/>
    <mergeCell ref="A577:B577"/>
    <mergeCell ref="G577:H577"/>
    <mergeCell ref="A578:B578"/>
    <mergeCell ref="G578:H578"/>
    <mergeCell ref="A579:B579"/>
    <mergeCell ref="G579:H579"/>
    <mergeCell ref="A580:B580"/>
    <mergeCell ref="G580:H580"/>
    <mergeCell ref="A563:B563"/>
    <mergeCell ref="G563:H563"/>
    <mergeCell ref="A564:B564"/>
    <mergeCell ref="G564:H564"/>
    <mergeCell ref="A565:B565"/>
    <mergeCell ref="G565:H565"/>
    <mergeCell ref="A566:B566"/>
    <mergeCell ref="G566:H566"/>
    <mergeCell ref="A567:B567"/>
    <mergeCell ref="G567:H567"/>
    <mergeCell ref="A568:B568"/>
    <mergeCell ref="G568:H568"/>
    <mergeCell ref="A569:B569"/>
    <mergeCell ref="G569:H569"/>
    <mergeCell ref="A570:B570"/>
    <mergeCell ref="G570:H570"/>
    <mergeCell ref="A571:B571"/>
    <mergeCell ref="G571:H571"/>
    <mergeCell ref="A554:B554"/>
    <mergeCell ref="G554:H554"/>
    <mergeCell ref="A555:B555"/>
    <mergeCell ref="G555:H555"/>
    <mergeCell ref="A556:B556"/>
    <mergeCell ref="G556:H556"/>
    <mergeCell ref="A557:B557"/>
    <mergeCell ref="G557:H557"/>
    <mergeCell ref="A558:B558"/>
    <mergeCell ref="G558:H558"/>
    <mergeCell ref="A559:B559"/>
    <mergeCell ref="G559:H559"/>
    <mergeCell ref="A560:B560"/>
    <mergeCell ref="G560:H560"/>
    <mergeCell ref="A561:B561"/>
    <mergeCell ref="G561:H561"/>
    <mergeCell ref="A562:B562"/>
    <mergeCell ref="G562:H562"/>
    <mergeCell ref="A545:B545"/>
    <mergeCell ref="G545:H545"/>
    <mergeCell ref="A546:B546"/>
    <mergeCell ref="G546:H546"/>
    <mergeCell ref="A547:B547"/>
    <mergeCell ref="G547:H547"/>
    <mergeCell ref="A548:B548"/>
    <mergeCell ref="G548:H548"/>
    <mergeCell ref="A549:B549"/>
    <mergeCell ref="G549:H549"/>
    <mergeCell ref="A550:B550"/>
    <mergeCell ref="G550:H550"/>
    <mergeCell ref="A551:B551"/>
    <mergeCell ref="G551:H551"/>
    <mergeCell ref="A552:B552"/>
    <mergeCell ref="G552:H552"/>
    <mergeCell ref="A553:B553"/>
    <mergeCell ref="G553:H553"/>
    <mergeCell ref="A536:B536"/>
    <mergeCell ref="G536:H536"/>
    <mergeCell ref="A537:B537"/>
    <mergeCell ref="G537:H537"/>
    <mergeCell ref="A538:B538"/>
    <mergeCell ref="G538:H538"/>
    <mergeCell ref="A539:B539"/>
    <mergeCell ref="G539:H539"/>
    <mergeCell ref="A540:B540"/>
    <mergeCell ref="G540:H540"/>
    <mergeCell ref="A541:B541"/>
    <mergeCell ref="G541:H541"/>
    <mergeCell ref="A542:B542"/>
    <mergeCell ref="G542:H542"/>
    <mergeCell ref="A543:B543"/>
    <mergeCell ref="G543:H543"/>
    <mergeCell ref="A544:B544"/>
    <mergeCell ref="G544:H544"/>
    <mergeCell ref="A527:B527"/>
    <mergeCell ref="G527:H527"/>
    <mergeCell ref="A528:B528"/>
    <mergeCell ref="G528:H528"/>
    <mergeCell ref="A529:B529"/>
    <mergeCell ref="G529:H529"/>
    <mergeCell ref="A530:B530"/>
    <mergeCell ref="G530:H530"/>
    <mergeCell ref="A531:B531"/>
    <mergeCell ref="G531:H531"/>
    <mergeCell ref="A532:B532"/>
    <mergeCell ref="G532:H532"/>
    <mergeCell ref="A533:B533"/>
    <mergeCell ref="G533:H533"/>
    <mergeCell ref="A534:B534"/>
    <mergeCell ref="G534:H534"/>
    <mergeCell ref="A535:B535"/>
    <mergeCell ref="G535:H535"/>
    <mergeCell ref="A518:B518"/>
    <mergeCell ref="G518:H518"/>
    <mergeCell ref="A519:B519"/>
    <mergeCell ref="G519:H519"/>
    <mergeCell ref="A520:B520"/>
    <mergeCell ref="G520:H520"/>
    <mergeCell ref="A521:B521"/>
    <mergeCell ref="G521:H521"/>
    <mergeCell ref="A522:B522"/>
    <mergeCell ref="G522:H522"/>
    <mergeCell ref="A523:B523"/>
    <mergeCell ref="G523:H523"/>
    <mergeCell ref="A524:B524"/>
    <mergeCell ref="G524:H524"/>
    <mergeCell ref="A525:B525"/>
    <mergeCell ref="G525:H525"/>
    <mergeCell ref="A526:B526"/>
    <mergeCell ref="G526:H526"/>
    <mergeCell ref="A509:B509"/>
    <mergeCell ref="G509:H509"/>
    <mergeCell ref="A510:B510"/>
    <mergeCell ref="G510:H510"/>
    <mergeCell ref="A511:B511"/>
    <mergeCell ref="G511:H511"/>
    <mergeCell ref="A512:B512"/>
    <mergeCell ref="G512:H512"/>
    <mergeCell ref="A513:B513"/>
    <mergeCell ref="G513:H513"/>
    <mergeCell ref="A514:B514"/>
    <mergeCell ref="G514:H514"/>
    <mergeCell ref="A515:B515"/>
    <mergeCell ref="G515:H515"/>
    <mergeCell ref="A516:B516"/>
    <mergeCell ref="G516:H516"/>
    <mergeCell ref="A517:B517"/>
    <mergeCell ref="G517:H517"/>
    <mergeCell ref="A500:B500"/>
    <mergeCell ref="G500:H500"/>
    <mergeCell ref="A501:B501"/>
    <mergeCell ref="G501:H501"/>
    <mergeCell ref="A502:B502"/>
    <mergeCell ref="G502:H502"/>
    <mergeCell ref="A503:B503"/>
    <mergeCell ref="G503:H503"/>
    <mergeCell ref="A504:B504"/>
    <mergeCell ref="G504:H504"/>
    <mergeCell ref="A505:B505"/>
    <mergeCell ref="G505:H505"/>
    <mergeCell ref="A506:B506"/>
    <mergeCell ref="G506:H506"/>
    <mergeCell ref="A507:B507"/>
    <mergeCell ref="G507:H507"/>
    <mergeCell ref="A508:B508"/>
    <mergeCell ref="G508:H508"/>
    <mergeCell ref="A491:B491"/>
    <mergeCell ref="G491:H491"/>
    <mergeCell ref="A492:B492"/>
    <mergeCell ref="G492:H492"/>
    <mergeCell ref="A493:B493"/>
    <mergeCell ref="G493:H493"/>
    <mergeCell ref="A494:B494"/>
    <mergeCell ref="G494:H494"/>
    <mergeCell ref="A495:B495"/>
    <mergeCell ref="G495:H495"/>
    <mergeCell ref="A496:B496"/>
    <mergeCell ref="G496:H496"/>
    <mergeCell ref="A497:B497"/>
    <mergeCell ref="G497:H497"/>
    <mergeCell ref="A498:B498"/>
    <mergeCell ref="G498:H498"/>
    <mergeCell ref="A499:B499"/>
    <mergeCell ref="G499:H499"/>
    <mergeCell ref="A482:B482"/>
    <mergeCell ref="G482:H482"/>
    <mergeCell ref="A483:B483"/>
    <mergeCell ref="G483:H483"/>
    <mergeCell ref="A484:B484"/>
    <mergeCell ref="G484:H484"/>
    <mergeCell ref="A485:B485"/>
    <mergeCell ref="G485:H485"/>
    <mergeCell ref="A486:B486"/>
    <mergeCell ref="G486:H486"/>
    <mergeCell ref="A487:B487"/>
    <mergeCell ref="G487:H487"/>
    <mergeCell ref="A488:B488"/>
    <mergeCell ref="G488:H488"/>
    <mergeCell ref="A489:B489"/>
    <mergeCell ref="G489:H489"/>
    <mergeCell ref="A490:B490"/>
    <mergeCell ref="G490:H490"/>
    <mergeCell ref="A473:B473"/>
    <mergeCell ref="G473:H473"/>
    <mergeCell ref="A474:B474"/>
    <mergeCell ref="G474:H474"/>
    <mergeCell ref="A475:B475"/>
    <mergeCell ref="G475:H475"/>
    <mergeCell ref="A476:B476"/>
    <mergeCell ref="G476:H476"/>
    <mergeCell ref="A477:B477"/>
    <mergeCell ref="G477:H477"/>
    <mergeCell ref="A478:B478"/>
    <mergeCell ref="G478:H478"/>
    <mergeCell ref="A479:B479"/>
    <mergeCell ref="G479:H479"/>
    <mergeCell ref="A480:B480"/>
    <mergeCell ref="G480:H480"/>
    <mergeCell ref="A481:B481"/>
    <mergeCell ref="G481:H481"/>
    <mergeCell ref="A464:B464"/>
    <mergeCell ref="G464:H464"/>
    <mergeCell ref="A465:B465"/>
    <mergeCell ref="G465:H465"/>
    <mergeCell ref="A466:B466"/>
    <mergeCell ref="G466:H466"/>
    <mergeCell ref="A467:B467"/>
    <mergeCell ref="G467:H467"/>
    <mergeCell ref="A468:B468"/>
    <mergeCell ref="G468:H468"/>
    <mergeCell ref="A469:B469"/>
    <mergeCell ref="G469:H469"/>
    <mergeCell ref="A470:B470"/>
    <mergeCell ref="G470:H470"/>
    <mergeCell ref="A471:B471"/>
    <mergeCell ref="G471:H471"/>
    <mergeCell ref="A472:B472"/>
    <mergeCell ref="G472:H472"/>
    <mergeCell ref="A455:B455"/>
    <mergeCell ref="G455:H455"/>
    <mergeCell ref="A456:B456"/>
    <mergeCell ref="G456:H456"/>
    <mergeCell ref="A457:B457"/>
    <mergeCell ref="G457:H457"/>
    <mergeCell ref="A458:B458"/>
    <mergeCell ref="G458:H458"/>
    <mergeCell ref="A459:B459"/>
    <mergeCell ref="G459:H459"/>
    <mergeCell ref="A460:B460"/>
    <mergeCell ref="G460:H460"/>
    <mergeCell ref="A461:B461"/>
    <mergeCell ref="G461:H461"/>
    <mergeCell ref="A462:B462"/>
    <mergeCell ref="G462:H462"/>
    <mergeCell ref="A463:B463"/>
    <mergeCell ref="G463:H463"/>
    <mergeCell ref="A446:B446"/>
    <mergeCell ref="G446:H446"/>
    <mergeCell ref="A447:B447"/>
    <mergeCell ref="G447:H447"/>
    <mergeCell ref="A448:B448"/>
    <mergeCell ref="G448:H448"/>
    <mergeCell ref="A449:B449"/>
    <mergeCell ref="G449:H449"/>
    <mergeCell ref="A450:B450"/>
    <mergeCell ref="G450:H450"/>
    <mergeCell ref="A451:B451"/>
    <mergeCell ref="G451:H451"/>
    <mergeCell ref="A452:B452"/>
    <mergeCell ref="G452:H452"/>
    <mergeCell ref="A453:B453"/>
    <mergeCell ref="G453:H453"/>
    <mergeCell ref="A454:B454"/>
    <mergeCell ref="G454:H454"/>
    <mergeCell ref="A437:B437"/>
    <mergeCell ref="G437:H437"/>
    <mergeCell ref="A438:B438"/>
    <mergeCell ref="G438:H438"/>
    <mergeCell ref="A439:B439"/>
    <mergeCell ref="G439:H439"/>
    <mergeCell ref="A440:B440"/>
    <mergeCell ref="G440:H440"/>
    <mergeCell ref="A441:B441"/>
    <mergeCell ref="G441:H441"/>
    <mergeCell ref="A442:B442"/>
    <mergeCell ref="G442:H442"/>
    <mergeCell ref="A443:B443"/>
    <mergeCell ref="G443:H443"/>
    <mergeCell ref="A444:B444"/>
    <mergeCell ref="G444:H444"/>
    <mergeCell ref="A445:B445"/>
    <mergeCell ref="G445:H445"/>
    <mergeCell ref="A428:B428"/>
    <mergeCell ref="G428:H428"/>
    <mergeCell ref="A429:B429"/>
    <mergeCell ref="G429:H429"/>
    <mergeCell ref="A430:B430"/>
    <mergeCell ref="G430:H430"/>
    <mergeCell ref="A431:B431"/>
    <mergeCell ref="G431:H431"/>
    <mergeCell ref="A432:B432"/>
    <mergeCell ref="G432:H432"/>
    <mergeCell ref="A433:B433"/>
    <mergeCell ref="G433:H433"/>
    <mergeCell ref="A434:B434"/>
    <mergeCell ref="G434:H434"/>
    <mergeCell ref="A435:B435"/>
    <mergeCell ref="G435:H435"/>
    <mergeCell ref="A436:B436"/>
    <mergeCell ref="G436:H436"/>
    <mergeCell ref="A419:B419"/>
    <mergeCell ref="G419:H419"/>
    <mergeCell ref="A420:B420"/>
    <mergeCell ref="G420:H420"/>
    <mergeCell ref="A421:B421"/>
    <mergeCell ref="G421:H421"/>
    <mergeCell ref="A422:B422"/>
    <mergeCell ref="G422:H422"/>
    <mergeCell ref="A423:B423"/>
    <mergeCell ref="G423:H423"/>
    <mergeCell ref="A424:B424"/>
    <mergeCell ref="G424:H424"/>
    <mergeCell ref="A425:B425"/>
    <mergeCell ref="G425:H425"/>
    <mergeCell ref="A426:B426"/>
    <mergeCell ref="G426:H426"/>
    <mergeCell ref="A427:B427"/>
    <mergeCell ref="G427:H427"/>
    <mergeCell ref="A410:B410"/>
    <mergeCell ref="G410:H410"/>
    <mergeCell ref="A411:B411"/>
    <mergeCell ref="G411:H411"/>
    <mergeCell ref="A412:B412"/>
    <mergeCell ref="G412:H412"/>
    <mergeCell ref="A413:B413"/>
    <mergeCell ref="G413:H413"/>
    <mergeCell ref="A414:B414"/>
    <mergeCell ref="G414:H414"/>
    <mergeCell ref="A415:B415"/>
    <mergeCell ref="G415:H415"/>
    <mergeCell ref="A416:B416"/>
    <mergeCell ref="G416:H416"/>
    <mergeCell ref="A417:B417"/>
    <mergeCell ref="G417:H417"/>
    <mergeCell ref="A418:B418"/>
    <mergeCell ref="G418:H418"/>
    <mergeCell ref="A401:B401"/>
    <mergeCell ref="G401:H401"/>
    <mergeCell ref="A402:B402"/>
    <mergeCell ref="G402:H402"/>
    <mergeCell ref="A403:B403"/>
    <mergeCell ref="G403:H403"/>
    <mergeCell ref="A404:B404"/>
    <mergeCell ref="G404:H404"/>
    <mergeCell ref="A405:B405"/>
    <mergeCell ref="G405:H405"/>
    <mergeCell ref="A406:B406"/>
    <mergeCell ref="G406:H406"/>
    <mergeCell ref="A407:B407"/>
    <mergeCell ref="G407:H407"/>
    <mergeCell ref="A408:B408"/>
    <mergeCell ref="G408:H408"/>
    <mergeCell ref="A409:B409"/>
    <mergeCell ref="G409:H409"/>
    <mergeCell ref="A392:B392"/>
    <mergeCell ref="G392:H392"/>
    <mergeCell ref="A393:B393"/>
    <mergeCell ref="G393:H393"/>
    <mergeCell ref="A394:B394"/>
    <mergeCell ref="G394:H394"/>
    <mergeCell ref="A395:B395"/>
    <mergeCell ref="G395:H395"/>
    <mergeCell ref="A396:B396"/>
    <mergeCell ref="G396:H396"/>
    <mergeCell ref="A397:B397"/>
    <mergeCell ref="G397:H397"/>
    <mergeCell ref="A398:B398"/>
    <mergeCell ref="G398:H398"/>
    <mergeCell ref="A399:B399"/>
    <mergeCell ref="G399:H399"/>
    <mergeCell ref="A400:B400"/>
    <mergeCell ref="G400:H400"/>
    <mergeCell ref="A383:B383"/>
    <mergeCell ref="G383:H383"/>
    <mergeCell ref="A384:B384"/>
    <mergeCell ref="G384:H384"/>
    <mergeCell ref="A385:B385"/>
    <mergeCell ref="G385:H385"/>
    <mergeCell ref="A386:B386"/>
    <mergeCell ref="G386:H386"/>
    <mergeCell ref="A387:B387"/>
    <mergeCell ref="G387:H387"/>
    <mergeCell ref="A388:B388"/>
    <mergeCell ref="G388:H388"/>
    <mergeCell ref="A389:B389"/>
    <mergeCell ref="G389:H389"/>
    <mergeCell ref="A390:B390"/>
    <mergeCell ref="G390:H390"/>
    <mergeCell ref="A391:B391"/>
    <mergeCell ref="G391:H391"/>
    <mergeCell ref="A374:B374"/>
    <mergeCell ref="G374:H374"/>
    <mergeCell ref="A375:B375"/>
    <mergeCell ref="G375:H375"/>
    <mergeCell ref="A376:B376"/>
    <mergeCell ref="G376:H376"/>
    <mergeCell ref="A377:B377"/>
    <mergeCell ref="G377:H377"/>
    <mergeCell ref="A378:B378"/>
    <mergeCell ref="G378:H378"/>
    <mergeCell ref="A379:B379"/>
    <mergeCell ref="G379:H379"/>
    <mergeCell ref="A380:B380"/>
    <mergeCell ref="G380:H380"/>
    <mergeCell ref="A381:B381"/>
    <mergeCell ref="G381:H381"/>
    <mergeCell ref="A382:B382"/>
    <mergeCell ref="G382:H382"/>
    <mergeCell ref="A365:B365"/>
    <mergeCell ref="G365:H365"/>
    <mergeCell ref="A366:B366"/>
    <mergeCell ref="G366:H366"/>
    <mergeCell ref="A367:B367"/>
    <mergeCell ref="G367:H367"/>
    <mergeCell ref="A368:B368"/>
    <mergeCell ref="G368:H368"/>
    <mergeCell ref="A369:B369"/>
    <mergeCell ref="G369:H369"/>
    <mergeCell ref="A370:B370"/>
    <mergeCell ref="G370:H370"/>
    <mergeCell ref="A371:B371"/>
    <mergeCell ref="G371:H371"/>
    <mergeCell ref="A372:B372"/>
    <mergeCell ref="G372:H372"/>
    <mergeCell ref="A373:B373"/>
    <mergeCell ref="G373:H373"/>
    <mergeCell ref="A356:B356"/>
    <mergeCell ref="G356:H356"/>
    <mergeCell ref="A357:B357"/>
    <mergeCell ref="G357:H357"/>
    <mergeCell ref="A358:B358"/>
    <mergeCell ref="G358:H358"/>
    <mergeCell ref="A359:B359"/>
    <mergeCell ref="G359:H359"/>
    <mergeCell ref="A360:B360"/>
    <mergeCell ref="G360:H360"/>
    <mergeCell ref="A361:B361"/>
    <mergeCell ref="G361:H361"/>
    <mergeCell ref="A362:B362"/>
    <mergeCell ref="G362:H362"/>
    <mergeCell ref="A363:B363"/>
    <mergeCell ref="G363:H363"/>
    <mergeCell ref="A364:B364"/>
    <mergeCell ref="G364:H364"/>
    <mergeCell ref="A347:B347"/>
    <mergeCell ref="G347:H347"/>
    <mergeCell ref="A348:B348"/>
    <mergeCell ref="G348:H348"/>
    <mergeCell ref="A349:B349"/>
    <mergeCell ref="G349:H349"/>
    <mergeCell ref="A350:B350"/>
    <mergeCell ref="G350:H350"/>
    <mergeCell ref="A351:B351"/>
    <mergeCell ref="G351:H351"/>
    <mergeCell ref="A352:B352"/>
    <mergeCell ref="G352:H352"/>
    <mergeCell ref="A353:B353"/>
    <mergeCell ref="G353:H353"/>
    <mergeCell ref="A354:B354"/>
    <mergeCell ref="G354:H354"/>
    <mergeCell ref="A355:B355"/>
    <mergeCell ref="G355:H355"/>
    <mergeCell ref="A338:B338"/>
    <mergeCell ref="G338:H338"/>
    <mergeCell ref="A339:B339"/>
    <mergeCell ref="G339:H339"/>
    <mergeCell ref="A340:B340"/>
    <mergeCell ref="G340:H340"/>
    <mergeCell ref="A341:B341"/>
    <mergeCell ref="G341:H341"/>
    <mergeCell ref="A342:B342"/>
    <mergeCell ref="G342:H342"/>
    <mergeCell ref="A343:B343"/>
    <mergeCell ref="G343:H343"/>
    <mergeCell ref="A344:B344"/>
    <mergeCell ref="G344:H344"/>
    <mergeCell ref="A345:B345"/>
    <mergeCell ref="G345:H345"/>
    <mergeCell ref="A346:B346"/>
    <mergeCell ref="G346:H346"/>
    <mergeCell ref="A329:B329"/>
    <mergeCell ref="G329:H329"/>
    <mergeCell ref="A330:B330"/>
    <mergeCell ref="G330:H330"/>
    <mergeCell ref="A331:B331"/>
    <mergeCell ref="G331:H331"/>
    <mergeCell ref="A332:B332"/>
    <mergeCell ref="G332:H332"/>
    <mergeCell ref="A333:B333"/>
    <mergeCell ref="G333:H333"/>
    <mergeCell ref="A334:B334"/>
    <mergeCell ref="G334:H334"/>
    <mergeCell ref="A335:B335"/>
    <mergeCell ref="G335:H335"/>
    <mergeCell ref="A336:B336"/>
    <mergeCell ref="G336:H336"/>
    <mergeCell ref="A337:B337"/>
    <mergeCell ref="G337:H337"/>
    <mergeCell ref="A320:B320"/>
    <mergeCell ref="G320:H320"/>
    <mergeCell ref="A321:B321"/>
    <mergeCell ref="G321:H321"/>
    <mergeCell ref="A322:B322"/>
    <mergeCell ref="G322:H322"/>
    <mergeCell ref="A323:B323"/>
    <mergeCell ref="G323:H323"/>
    <mergeCell ref="A324:B324"/>
    <mergeCell ref="G324:H324"/>
    <mergeCell ref="A325:B325"/>
    <mergeCell ref="G325:H325"/>
    <mergeCell ref="A326:B326"/>
    <mergeCell ref="G326:H326"/>
    <mergeCell ref="A327:B327"/>
    <mergeCell ref="G327:H327"/>
    <mergeCell ref="A328:B328"/>
    <mergeCell ref="G328:H328"/>
    <mergeCell ref="A311:B311"/>
    <mergeCell ref="G311:H311"/>
    <mergeCell ref="A312:B312"/>
    <mergeCell ref="G312:H312"/>
    <mergeCell ref="A313:B313"/>
    <mergeCell ref="G313:H313"/>
    <mergeCell ref="A314:B314"/>
    <mergeCell ref="G314:H314"/>
    <mergeCell ref="A315:B315"/>
    <mergeCell ref="G315:H315"/>
    <mergeCell ref="A316:B316"/>
    <mergeCell ref="G316:H316"/>
    <mergeCell ref="A317:B317"/>
    <mergeCell ref="G317:H317"/>
    <mergeCell ref="A318:B318"/>
    <mergeCell ref="G318:H318"/>
    <mergeCell ref="A319:B319"/>
    <mergeCell ref="G319:H319"/>
    <mergeCell ref="A302:B302"/>
    <mergeCell ref="G302:H302"/>
    <mergeCell ref="A303:B303"/>
    <mergeCell ref="G303:H303"/>
    <mergeCell ref="A304:B304"/>
    <mergeCell ref="G304:H304"/>
    <mergeCell ref="A305:B305"/>
    <mergeCell ref="G305:H305"/>
    <mergeCell ref="A306:B306"/>
    <mergeCell ref="G306:H306"/>
    <mergeCell ref="A307:B307"/>
    <mergeCell ref="G307:H307"/>
    <mergeCell ref="A308:B308"/>
    <mergeCell ref="G308:H308"/>
    <mergeCell ref="A309:B309"/>
    <mergeCell ref="G309:H309"/>
    <mergeCell ref="A310:B310"/>
    <mergeCell ref="G310:H310"/>
    <mergeCell ref="A293:B293"/>
    <mergeCell ref="G293:H293"/>
    <mergeCell ref="A294:B294"/>
    <mergeCell ref="G294:H294"/>
    <mergeCell ref="A295:B295"/>
    <mergeCell ref="G295:H295"/>
    <mergeCell ref="A296:B296"/>
    <mergeCell ref="G296:H296"/>
    <mergeCell ref="A297:B297"/>
    <mergeCell ref="G297:H297"/>
    <mergeCell ref="A298:B298"/>
    <mergeCell ref="G298:H298"/>
    <mergeCell ref="A299:B299"/>
    <mergeCell ref="G299:H299"/>
    <mergeCell ref="A300:B300"/>
    <mergeCell ref="G300:H300"/>
    <mergeCell ref="A301:B301"/>
    <mergeCell ref="G301:H301"/>
    <mergeCell ref="A284:B284"/>
    <mergeCell ref="G284:H284"/>
    <mergeCell ref="A285:B285"/>
    <mergeCell ref="G285:H285"/>
    <mergeCell ref="A286:B286"/>
    <mergeCell ref="G286:H286"/>
    <mergeCell ref="A287:B287"/>
    <mergeCell ref="G287:H287"/>
    <mergeCell ref="A288:B288"/>
    <mergeCell ref="G288:H288"/>
    <mergeCell ref="A289:B289"/>
    <mergeCell ref="G289:H289"/>
    <mergeCell ref="A290:B290"/>
    <mergeCell ref="G290:H290"/>
    <mergeCell ref="A291:B291"/>
    <mergeCell ref="G291:H291"/>
    <mergeCell ref="A292:B292"/>
    <mergeCell ref="G292:H292"/>
    <mergeCell ref="A275:B275"/>
    <mergeCell ref="G275:H275"/>
    <mergeCell ref="A276:B276"/>
    <mergeCell ref="G276:H276"/>
    <mergeCell ref="A277:B277"/>
    <mergeCell ref="G277:H277"/>
    <mergeCell ref="A278:B278"/>
    <mergeCell ref="G278:H278"/>
    <mergeCell ref="A279:B279"/>
    <mergeCell ref="G279:H279"/>
    <mergeCell ref="A280:B280"/>
    <mergeCell ref="G280:H280"/>
    <mergeCell ref="A281:B281"/>
    <mergeCell ref="G281:H281"/>
    <mergeCell ref="A282:B282"/>
    <mergeCell ref="G282:H282"/>
    <mergeCell ref="A283:B283"/>
    <mergeCell ref="G283:H283"/>
    <mergeCell ref="A266:B266"/>
    <mergeCell ref="G266:H266"/>
    <mergeCell ref="A267:B267"/>
    <mergeCell ref="G267:H267"/>
    <mergeCell ref="A268:B268"/>
    <mergeCell ref="G268:H268"/>
    <mergeCell ref="A269:B269"/>
    <mergeCell ref="G269:H269"/>
    <mergeCell ref="A270:B270"/>
    <mergeCell ref="G270:H270"/>
    <mergeCell ref="A271:B271"/>
    <mergeCell ref="G271:H271"/>
    <mergeCell ref="A272:B272"/>
    <mergeCell ref="G272:H272"/>
    <mergeCell ref="A273:B273"/>
    <mergeCell ref="G273:H273"/>
    <mergeCell ref="A274:B274"/>
    <mergeCell ref="G274:H274"/>
    <mergeCell ref="A257:B257"/>
    <mergeCell ref="G257:H257"/>
    <mergeCell ref="A258:B258"/>
    <mergeCell ref="G258:H258"/>
    <mergeCell ref="A259:B259"/>
    <mergeCell ref="G259:H259"/>
    <mergeCell ref="A260:B260"/>
    <mergeCell ref="G260:H260"/>
    <mergeCell ref="A261:B261"/>
    <mergeCell ref="G261:H261"/>
    <mergeCell ref="A262:B262"/>
    <mergeCell ref="G262:H262"/>
    <mergeCell ref="A263:B263"/>
    <mergeCell ref="G263:H263"/>
    <mergeCell ref="A264:B264"/>
    <mergeCell ref="G264:H264"/>
    <mergeCell ref="A265:B265"/>
    <mergeCell ref="G265:H265"/>
    <mergeCell ref="A248:B248"/>
    <mergeCell ref="G248:H248"/>
    <mergeCell ref="A249:B249"/>
    <mergeCell ref="G249:H249"/>
    <mergeCell ref="A250:B250"/>
    <mergeCell ref="G250:H250"/>
    <mergeCell ref="A251:B251"/>
    <mergeCell ref="G251:H251"/>
    <mergeCell ref="A252:B252"/>
    <mergeCell ref="G252:H252"/>
    <mergeCell ref="A253:B253"/>
    <mergeCell ref="G253:H253"/>
    <mergeCell ref="A254:B254"/>
    <mergeCell ref="G254:H254"/>
    <mergeCell ref="A255:B255"/>
    <mergeCell ref="G255:H255"/>
    <mergeCell ref="A256:B256"/>
    <mergeCell ref="G256:H256"/>
    <mergeCell ref="A239:B239"/>
    <mergeCell ref="G239:H239"/>
    <mergeCell ref="A240:B240"/>
    <mergeCell ref="G240:H240"/>
    <mergeCell ref="A241:B241"/>
    <mergeCell ref="G241:H241"/>
    <mergeCell ref="A242:B242"/>
    <mergeCell ref="G242:H242"/>
    <mergeCell ref="A243:B243"/>
    <mergeCell ref="G243:H243"/>
    <mergeCell ref="A244:B244"/>
    <mergeCell ref="G244:H244"/>
    <mergeCell ref="A245:B245"/>
    <mergeCell ref="G245:H245"/>
    <mergeCell ref="A246:B246"/>
    <mergeCell ref="G246:H246"/>
    <mergeCell ref="A247:B247"/>
    <mergeCell ref="G247:H247"/>
    <mergeCell ref="A230:B230"/>
    <mergeCell ref="G230:H230"/>
    <mergeCell ref="A231:B231"/>
    <mergeCell ref="G231:H231"/>
    <mergeCell ref="A232:B232"/>
    <mergeCell ref="G232:H232"/>
    <mergeCell ref="A233:B233"/>
    <mergeCell ref="G233:H233"/>
    <mergeCell ref="A234:B234"/>
    <mergeCell ref="G234:H234"/>
    <mergeCell ref="A235:B235"/>
    <mergeCell ref="G235:H235"/>
    <mergeCell ref="A236:B236"/>
    <mergeCell ref="G236:H236"/>
    <mergeCell ref="A237:B237"/>
    <mergeCell ref="G237:H237"/>
    <mergeCell ref="A238:B238"/>
    <mergeCell ref="G238:H238"/>
    <mergeCell ref="A221:B221"/>
    <mergeCell ref="G221:H221"/>
    <mergeCell ref="A222:B222"/>
    <mergeCell ref="G222:H222"/>
    <mergeCell ref="A223:B223"/>
    <mergeCell ref="G223:H223"/>
    <mergeCell ref="A224:B224"/>
    <mergeCell ref="G224:H224"/>
    <mergeCell ref="A225:B225"/>
    <mergeCell ref="G225:H225"/>
    <mergeCell ref="A226:B226"/>
    <mergeCell ref="G226:H226"/>
    <mergeCell ref="A227:B227"/>
    <mergeCell ref="G227:H227"/>
    <mergeCell ref="A228:B228"/>
    <mergeCell ref="G228:H228"/>
    <mergeCell ref="A229:B229"/>
    <mergeCell ref="G229:H229"/>
    <mergeCell ref="A212:B212"/>
    <mergeCell ref="G212:H212"/>
    <mergeCell ref="A213:B213"/>
    <mergeCell ref="G213:H213"/>
    <mergeCell ref="A214:B214"/>
    <mergeCell ref="G214:H214"/>
    <mergeCell ref="A215:B215"/>
    <mergeCell ref="G215:H215"/>
    <mergeCell ref="A216:B216"/>
    <mergeCell ref="G216:H216"/>
    <mergeCell ref="A217:B217"/>
    <mergeCell ref="G217:H217"/>
    <mergeCell ref="A218:B218"/>
    <mergeCell ref="G218:H218"/>
    <mergeCell ref="A219:B219"/>
    <mergeCell ref="G219:H219"/>
    <mergeCell ref="A220:B220"/>
    <mergeCell ref="G220:H220"/>
    <mergeCell ref="A203:B203"/>
    <mergeCell ref="G203:H203"/>
    <mergeCell ref="A204:B204"/>
    <mergeCell ref="G204:H204"/>
    <mergeCell ref="A205:B205"/>
    <mergeCell ref="G205:H205"/>
    <mergeCell ref="A206:B206"/>
    <mergeCell ref="G206:H206"/>
    <mergeCell ref="A207:B207"/>
    <mergeCell ref="G207:H207"/>
    <mergeCell ref="A208:B208"/>
    <mergeCell ref="G208:H208"/>
    <mergeCell ref="A209:B209"/>
    <mergeCell ref="G209:H209"/>
    <mergeCell ref="A210:B210"/>
    <mergeCell ref="G210:H210"/>
    <mergeCell ref="A211:B211"/>
    <mergeCell ref="G211:H211"/>
    <mergeCell ref="A194:B194"/>
    <mergeCell ref="G194:H194"/>
    <mergeCell ref="A195:B195"/>
    <mergeCell ref="G195:H195"/>
    <mergeCell ref="A196:B196"/>
    <mergeCell ref="G196:H196"/>
    <mergeCell ref="A197:B197"/>
    <mergeCell ref="G197:H197"/>
    <mergeCell ref="A198:B198"/>
    <mergeCell ref="G198:H198"/>
    <mergeCell ref="A199:B199"/>
    <mergeCell ref="G199:H199"/>
    <mergeCell ref="A200:B200"/>
    <mergeCell ref="G200:H200"/>
    <mergeCell ref="A201:B201"/>
    <mergeCell ref="G201:H201"/>
    <mergeCell ref="A202:B202"/>
    <mergeCell ref="G202:H202"/>
    <mergeCell ref="A185:B185"/>
    <mergeCell ref="G185:H185"/>
    <mergeCell ref="A186:B186"/>
    <mergeCell ref="G186:H186"/>
    <mergeCell ref="A187:B187"/>
    <mergeCell ref="G187:H187"/>
    <mergeCell ref="A188:B188"/>
    <mergeCell ref="G188:H188"/>
    <mergeCell ref="A189:B189"/>
    <mergeCell ref="G189:H189"/>
    <mergeCell ref="A190:B190"/>
    <mergeCell ref="G190:H190"/>
    <mergeCell ref="A191:B191"/>
    <mergeCell ref="G191:H191"/>
    <mergeCell ref="A192:B192"/>
    <mergeCell ref="G192:H192"/>
    <mergeCell ref="A193:B193"/>
    <mergeCell ref="G193:H193"/>
    <mergeCell ref="A176:B176"/>
    <mergeCell ref="G176:H176"/>
    <mergeCell ref="A177:B177"/>
    <mergeCell ref="G177:H177"/>
    <mergeCell ref="A178:B178"/>
    <mergeCell ref="G178:H178"/>
    <mergeCell ref="A179:B179"/>
    <mergeCell ref="G179:H179"/>
    <mergeCell ref="A180:B180"/>
    <mergeCell ref="G180:H180"/>
    <mergeCell ref="A181:B181"/>
    <mergeCell ref="G181:H181"/>
    <mergeCell ref="A182:B182"/>
    <mergeCell ref="G182:H182"/>
    <mergeCell ref="A183:B183"/>
    <mergeCell ref="G183:H183"/>
    <mergeCell ref="A184:B184"/>
    <mergeCell ref="G184:H184"/>
    <mergeCell ref="A167:B167"/>
    <mergeCell ref="G167:H167"/>
    <mergeCell ref="A168:B168"/>
    <mergeCell ref="G168:H168"/>
    <mergeCell ref="A169:B169"/>
    <mergeCell ref="G169:H169"/>
    <mergeCell ref="A170:B170"/>
    <mergeCell ref="G170:H170"/>
    <mergeCell ref="A171:B171"/>
    <mergeCell ref="G171:H171"/>
    <mergeCell ref="A172:B172"/>
    <mergeCell ref="G172:H172"/>
    <mergeCell ref="A173:B173"/>
    <mergeCell ref="G173:H173"/>
    <mergeCell ref="A174:B174"/>
    <mergeCell ref="G174:H174"/>
    <mergeCell ref="A175:B175"/>
    <mergeCell ref="G175:H175"/>
    <mergeCell ref="A158:B158"/>
    <mergeCell ref="G158:H158"/>
    <mergeCell ref="A159:B159"/>
    <mergeCell ref="G159:H159"/>
    <mergeCell ref="A160:B160"/>
    <mergeCell ref="G160:H160"/>
    <mergeCell ref="A161:B161"/>
    <mergeCell ref="G161:H161"/>
    <mergeCell ref="A162:B162"/>
    <mergeCell ref="G162:H162"/>
    <mergeCell ref="A163:B163"/>
    <mergeCell ref="G163:H163"/>
    <mergeCell ref="A164:B164"/>
    <mergeCell ref="G164:H164"/>
    <mergeCell ref="A165:B165"/>
    <mergeCell ref="G165:H165"/>
    <mergeCell ref="A166:B166"/>
    <mergeCell ref="G166:H166"/>
    <mergeCell ref="A149:B149"/>
    <mergeCell ref="G149:H149"/>
    <mergeCell ref="A150:B150"/>
    <mergeCell ref="G150:H150"/>
    <mergeCell ref="A151:B151"/>
    <mergeCell ref="G151:H151"/>
    <mergeCell ref="A152:B152"/>
    <mergeCell ref="G152:H152"/>
    <mergeCell ref="A153:B153"/>
    <mergeCell ref="G153:H153"/>
    <mergeCell ref="A154:B154"/>
    <mergeCell ref="G154:H154"/>
    <mergeCell ref="A155:B155"/>
    <mergeCell ref="G155:H155"/>
    <mergeCell ref="A156:B156"/>
    <mergeCell ref="G156:H156"/>
    <mergeCell ref="A157:B157"/>
    <mergeCell ref="G157:H157"/>
    <mergeCell ref="A140:B140"/>
    <mergeCell ref="G140:H140"/>
    <mergeCell ref="A141:B141"/>
    <mergeCell ref="G141:H141"/>
    <mergeCell ref="A142:B142"/>
    <mergeCell ref="G142:H142"/>
    <mergeCell ref="A143:B143"/>
    <mergeCell ref="G143:H143"/>
    <mergeCell ref="A144:B144"/>
    <mergeCell ref="G144:H144"/>
    <mergeCell ref="A145:B145"/>
    <mergeCell ref="G145:H145"/>
    <mergeCell ref="A146:B146"/>
    <mergeCell ref="G146:H146"/>
    <mergeCell ref="A147:B147"/>
    <mergeCell ref="G147:H147"/>
    <mergeCell ref="A148:B148"/>
    <mergeCell ref="G148:H148"/>
    <mergeCell ref="A131:B131"/>
    <mergeCell ref="G131:H131"/>
    <mergeCell ref="A132:B132"/>
    <mergeCell ref="G132:H132"/>
    <mergeCell ref="A133:B133"/>
    <mergeCell ref="G133:H133"/>
    <mergeCell ref="A134:B134"/>
    <mergeCell ref="G134:H134"/>
    <mergeCell ref="A135:B135"/>
    <mergeCell ref="G135:H135"/>
    <mergeCell ref="A136:B136"/>
    <mergeCell ref="G136:H136"/>
    <mergeCell ref="A137:B137"/>
    <mergeCell ref="G137:H137"/>
    <mergeCell ref="A138:B138"/>
    <mergeCell ref="G138:H138"/>
    <mergeCell ref="A139:B139"/>
    <mergeCell ref="G139:H139"/>
    <mergeCell ref="A122:B122"/>
    <mergeCell ref="G122:H122"/>
    <mergeCell ref="A123:B123"/>
    <mergeCell ref="G123:H123"/>
    <mergeCell ref="A124:B124"/>
    <mergeCell ref="G124:H124"/>
    <mergeCell ref="A125:B125"/>
    <mergeCell ref="G125:H125"/>
    <mergeCell ref="A126:B126"/>
    <mergeCell ref="G126:H126"/>
    <mergeCell ref="A127:B127"/>
    <mergeCell ref="G127:H127"/>
    <mergeCell ref="A128:B128"/>
    <mergeCell ref="G128:H128"/>
    <mergeCell ref="A129:B129"/>
    <mergeCell ref="G129:H129"/>
    <mergeCell ref="A130:B130"/>
    <mergeCell ref="G130:H130"/>
    <mergeCell ref="A113:B113"/>
    <mergeCell ref="G113:H113"/>
    <mergeCell ref="A114:B114"/>
    <mergeCell ref="G114:H114"/>
    <mergeCell ref="A115:B115"/>
    <mergeCell ref="G115:H115"/>
    <mergeCell ref="A116:B116"/>
    <mergeCell ref="G116:H116"/>
    <mergeCell ref="A117:B117"/>
    <mergeCell ref="G117:H117"/>
    <mergeCell ref="A118:B118"/>
    <mergeCell ref="G118:H118"/>
    <mergeCell ref="A119:B119"/>
    <mergeCell ref="G119:H119"/>
    <mergeCell ref="A120:B120"/>
    <mergeCell ref="G120:H120"/>
    <mergeCell ref="A121:B121"/>
    <mergeCell ref="G121:H121"/>
    <mergeCell ref="A104:B104"/>
    <mergeCell ref="G104:H104"/>
    <mergeCell ref="A105:B105"/>
    <mergeCell ref="G105:H105"/>
    <mergeCell ref="A106:B106"/>
    <mergeCell ref="G106:H106"/>
    <mergeCell ref="A107:B107"/>
    <mergeCell ref="G107:H107"/>
    <mergeCell ref="A108:B108"/>
    <mergeCell ref="G108:H108"/>
    <mergeCell ref="A109:B109"/>
    <mergeCell ref="G109:H109"/>
    <mergeCell ref="A110:B110"/>
    <mergeCell ref="G110:H110"/>
    <mergeCell ref="A111:B111"/>
    <mergeCell ref="G111:H111"/>
    <mergeCell ref="A112:B112"/>
    <mergeCell ref="G112:H112"/>
    <mergeCell ref="A95:B95"/>
    <mergeCell ref="G95:H95"/>
    <mergeCell ref="A96:B96"/>
    <mergeCell ref="G96:H96"/>
    <mergeCell ref="A97:B97"/>
    <mergeCell ref="G97:H97"/>
    <mergeCell ref="A98:B98"/>
    <mergeCell ref="G98:H98"/>
    <mergeCell ref="A99:B99"/>
    <mergeCell ref="G99:H99"/>
    <mergeCell ref="A100:B100"/>
    <mergeCell ref="G100:H100"/>
    <mergeCell ref="A101:B101"/>
    <mergeCell ref="G101:H101"/>
    <mergeCell ref="A102:B102"/>
    <mergeCell ref="G102:H102"/>
    <mergeCell ref="A103:B103"/>
    <mergeCell ref="G103:H103"/>
    <mergeCell ref="A86:B86"/>
    <mergeCell ref="G86:H86"/>
    <mergeCell ref="A87:B87"/>
    <mergeCell ref="G87:H87"/>
    <mergeCell ref="A88:B88"/>
    <mergeCell ref="G88:H88"/>
    <mergeCell ref="A89:B89"/>
    <mergeCell ref="G89:H89"/>
    <mergeCell ref="A90:B90"/>
    <mergeCell ref="G90:H90"/>
    <mergeCell ref="A91:B91"/>
    <mergeCell ref="G91:H91"/>
    <mergeCell ref="A92:B92"/>
    <mergeCell ref="G92:H92"/>
    <mergeCell ref="A93:B93"/>
    <mergeCell ref="G93:H93"/>
    <mergeCell ref="A94:B94"/>
    <mergeCell ref="G94:H94"/>
    <mergeCell ref="A77:B77"/>
    <mergeCell ref="G77:H77"/>
    <mergeCell ref="A78:B78"/>
    <mergeCell ref="G78:H78"/>
    <mergeCell ref="A79:B79"/>
    <mergeCell ref="G79:H79"/>
    <mergeCell ref="A80:B80"/>
    <mergeCell ref="G80:H80"/>
    <mergeCell ref="A81:B81"/>
    <mergeCell ref="G81:H81"/>
    <mergeCell ref="A82:B82"/>
    <mergeCell ref="G82:H82"/>
    <mergeCell ref="A83:B83"/>
    <mergeCell ref="G83:H83"/>
    <mergeCell ref="A84:B84"/>
    <mergeCell ref="G84:H84"/>
    <mergeCell ref="A85:B85"/>
    <mergeCell ref="G85:H85"/>
    <mergeCell ref="A68:B68"/>
    <mergeCell ref="G68:H68"/>
    <mergeCell ref="A69:B69"/>
    <mergeCell ref="G69:H69"/>
    <mergeCell ref="A70:B70"/>
    <mergeCell ref="G70:H70"/>
    <mergeCell ref="A71:B71"/>
    <mergeCell ref="G71:H71"/>
    <mergeCell ref="A72:B72"/>
    <mergeCell ref="G72:H72"/>
    <mergeCell ref="A73:B73"/>
    <mergeCell ref="G73:H73"/>
    <mergeCell ref="A74:B74"/>
    <mergeCell ref="G74:H74"/>
    <mergeCell ref="A75:B75"/>
    <mergeCell ref="G75:H75"/>
    <mergeCell ref="A76:B76"/>
    <mergeCell ref="G76:H76"/>
    <mergeCell ref="A59:B59"/>
    <mergeCell ref="G59:H59"/>
    <mergeCell ref="A60:B60"/>
    <mergeCell ref="G60:H60"/>
    <mergeCell ref="A61:B61"/>
    <mergeCell ref="G61:H61"/>
    <mergeCell ref="A62:B62"/>
    <mergeCell ref="G62:H62"/>
    <mergeCell ref="A63:B63"/>
    <mergeCell ref="G63:H63"/>
    <mergeCell ref="A64:B64"/>
    <mergeCell ref="G64:H64"/>
    <mergeCell ref="A65:B65"/>
    <mergeCell ref="G65:H65"/>
    <mergeCell ref="A66:B66"/>
    <mergeCell ref="G66:H66"/>
    <mergeCell ref="A67:B67"/>
    <mergeCell ref="G67:H67"/>
    <mergeCell ref="A50:B50"/>
    <mergeCell ref="G50:H50"/>
    <mergeCell ref="A51:B51"/>
    <mergeCell ref="G51:H51"/>
    <mergeCell ref="A52:B52"/>
    <mergeCell ref="G52:H52"/>
    <mergeCell ref="A53:B53"/>
    <mergeCell ref="G53:H53"/>
    <mergeCell ref="A54:B54"/>
    <mergeCell ref="G54:H54"/>
    <mergeCell ref="A55:B55"/>
    <mergeCell ref="G55:H55"/>
    <mergeCell ref="A56:B56"/>
    <mergeCell ref="G56:H56"/>
    <mergeCell ref="A57:B57"/>
    <mergeCell ref="G57:H57"/>
    <mergeCell ref="A58:B58"/>
    <mergeCell ref="G58:H58"/>
    <mergeCell ref="A41:B41"/>
    <mergeCell ref="G41:H41"/>
    <mergeCell ref="A42:B42"/>
    <mergeCell ref="G42:H42"/>
    <mergeCell ref="A43:B43"/>
    <mergeCell ref="G43:H43"/>
    <mergeCell ref="A44:B44"/>
    <mergeCell ref="G44:H44"/>
    <mergeCell ref="A45:B45"/>
    <mergeCell ref="G45:H45"/>
    <mergeCell ref="A46:B46"/>
    <mergeCell ref="G46:H46"/>
    <mergeCell ref="A47:B47"/>
    <mergeCell ref="G47:H47"/>
    <mergeCell ref="A48:B48"/>
    <mergeCell ref="G48:H48"/>
    <mergeCell ref="A49:B49"/>
    <mergeCell ref="G49:H49"/>
    <mergeCell ref="A32:B32"/>
    <mergeCell ref="G32:H32"/>
    <mergeCell ref="A33:B33"/>
    <mergeCell ref="G33:H33"/>
    <mergeCell ref="A34:B34"/>
    <mergeCell ref="G34:H34"/>
    <mergeCell ref="A35:B35"/>
    <mergeCell ref="G35:H35"/>
    <mergeCell ref="A36:B36"/>
    <mergeCell ref="G36:H36"/>
    <mergeCell ref="A37:B37"/>
    <mergeCell ref="G37:H37"/>
    <mergeCell ref="A38:B38"/>
    <mergeCell ref="G38:H38"/>
    <mergeCell ref="A39:B39"/>
    <mergeCell ref="G39:H39"/>
    <mergeCell ref="A40:B40"/>
    <mergeCell ref="G40:H40"/>
    <mergeCell ref="A23:B23"/>
    <mergeCell ref="G23:H23"/>
    <mergeCell ref="A24:B24"/>
    <mergeCell ref="G24:H24"/>
    <mergeCell ref="A25:B25"/>
    <mergeCell ref="G25:H25"/>
    <mergeCell ref="A26:B26"/>
    <mergeCell ref="G26:H26"/>
    <mergeCell ref="A27:B27"/>
    <mergeCell ref="G27:H27"/>
    <mergeCell ref="A28:B28"/>
    <mergeCell ref="G28:H28"/>
    <mergeCell ref="A29:B29"/>
    <mergeCell ref="G29:H29"/>
    <mergeCell ref="A30:B30"/>
    <mergeCell ref="G30:H30"/>
    <mergeCell ref="A31:B31"/>
    <mergeCell ref="G31:H31"/>
    <mergeCell ref="A14:B14"/>
    <mergeCell ref="G14:H14"/>
    <mergeCell ref="A15:B15"/>
    <mergeCell ref="G15:H15"/>
    <mergeCell ref="A16:B16"/>
    <mergeCell ref="G16:H16"/>
    <mergeCell ref="A17:B17"/>
    <mergeCell ref="G17:H17"/>
    <mergeCell ref="A18:B18"/>
    <mergeCell ref="G18:H18"/>
    <mergeCell ref="A19:B19"/>
    <mergeCell ref="G19:H19"/>
    <mergeCell ref="A20:B20"/>
    <mergeCell ref="G20:H20"/>
    <mergeCell ref="A21:B21"/>
    <mergeCell ref="G21:H21"/>
    <mergeCell ref="A22:B22"/>
    <mergeCell ref="G22:H22"/>
    <mergeCell ref="F1:H1"/>
    <mergeCell ref="F2:H2"/>
    <mergeCell ref="E3:H3"/>
    <mergeCell ref="F4:H4"/>
    <mergeCell ref="F5:H5"/>
    <mergeCell ref="A7:H7"/>
    <mergeCell ref="A9:G9"/>
    <mergeCell ref="A10:B11"/>
    <mergeCell ref="C10:C11"/>
    <mergeCell ref="D10:D11"/>
    <mergeCell ref="E10:E11"/>
    <mergeCell ref="F10:F11"/>
    <mergeCell ref="G10:H11"/>
    <mergeCell ref="A12:B12"/>
    <mergeCell ref="G12:H12"/>
    <mergeCell ref="A13:B13"/>
    <mergeCell ref="G13:H13"/>
  </mergeCells>
  <pageMargins left="0.7" right="0.7" top="0.75" bottom="0.75" header="0.3" footer="0.3"/>
  <pageSetup paperSize="9" scale="75" firstPageNumber="214748364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Администратор</cp:lastModifiedBy>
  <cp:revision>7</cp:revision>
  <dcterms:created xsi:type="dcterms:W3CDTF">2024-12-21T10:43:39Z</dcterms:created>
  <dcterms:modified xsi:type="dcterms:W3CDTF">2025-04-30T12:55:00Z</dcterms:modified>
</cp:coreProperties>
</file>